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6"/>
  </bookViews>
  <sheets>
    <sheet name="Доходы-1" sheetId="1" r:id="rId1"/>
    <sheet name="Расходы-2 вед." sheetId="2" r:id="rId2"/>
    <sheet name="Расходы-2.1 МС" sheetId="3" r:id="rId3"/>
    <sheet name="Расходы-2.2 КСП" sheetId="4" r:id="rId4"/>
    <sheet name="Расходы-2.3 МА" sheetId="5" r:id="rId5"/>
    <sheet name="Дефицит-3" sheetId="6" r:id="rId6"/>
    <sheet name="Численность" sheetId="7" r:id="rId7"/>
  </sheets>
  <definedNames>
    <definedName name="_xlnm.Print_Titles" localSheetId="0">'Доходы-1'!$4:$5</definedName>
    <definedName name="_xlnm.Print_Titles" localSheetId="1">'Расходы-2 вед.'!$4:$4</definedName>
    <definedName name="_xlnm.Print_Titles" localSheetId="2">'Расходы-2.1 МС'!$3:$5</definedName>
    <definedName name="_xlnm.Print_Titles" localSheetId="4">'Расходы-2.3 МА'!$4:$5</definedName>
  </definedNames>
  <calcPr fullCalcOnLoad="1"/>
</workbook>
</file>

<file path=xl/sharedStrings.xml><?xml version="1.0" encoding="utf-8"?>
<sst xmlns="http://schemas.openxmlformats.org/spreadsheetml/2006/main" count="1495" uniqueCount="455">
  <si>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</si>
  <si>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</si>
  <si>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к Распоряжению Главы местной  Администрации от 23.10.2015 № 171 "Об утверждении  отчета об исполнении бюджета  внутригородского Муниципального образования Санкт-Петербурга муниципальный округ Лиговка-Ямская  за 9 месяцев 2015 года"   </t>
  </si>
  <si>
    <t xml:space="preserve">Доходы,  поступающие  в  порядке  возмещения  расходов,  понесенных  в  связи  с  эксплуатацией  имущества  внутригородских  муниципальных  образований  городов  федерального  значения 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</si>
  <si>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</si>
  <si>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 средств  по  указанному имуществу</t>
  </si>
  <si>
    <t>Доходы от реализации иного имущества, находящегося в 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 части  реализации  основных  средств по  указанному имуществу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</si>
  <si>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</si>
  <si>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 xml:space="preserve">Денежные  взыскания  (штрафы)  за  нарушение  законодательства 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</si>
  <si>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</si>
  <si>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Невыясненнные поступления,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</si>
  <si>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</si>
  <si>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</t>
  </si>
  <si>
    <t>Перечисления  из  бюджетов  внутригородских  муниципальных  образований  городов  федерального значения (в бюджеты внутригородских муниципальных образований городов 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</si>
  <si>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ЗАДОЛЖЕННОСТЬ  И  ПЕРЕРАСЧЕТЫ  ПО  ОТМЕНЕННЫМ  НАЛОГАМ,  СБОРАМ  И  ИНЫМ  ОБЯЗАТЕЛЬНЫМ  ПЛАТЕЖАМ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</si>
  <si>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</si>
  <si>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 федерального значения </t>
  </si>
  <si>
    <t xml:space="preserve">Прочие  безвозмездные  поступления  в  бюджеты  внутригородских  муниципальных образований городов федерального значения 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</si>
  <si>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</si>
  <si>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</si>
  <si>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1 17 05000 00 0000 180</t>
  </si>
  <si>
    <t>Прочие неналоговые доходы</t>
  </si>
  <si>
    <t xml:space="preserve">Прочие неналоговые доходы бюджетов внутригородских муниципальных образований городов федерального значения </t>
  </si>
  <si>
    <t>1 17 05030 03 0000 180</t>
  </si>
  <si>
    <t>Отчет об исполнении расходов бюджета по ведомственной структуре расходов бюджета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                                     муниципальный округ Лиговка-Ямская за 9 месяцев 2015 года</t>
  </si>
  <si>
    <t>Исполнено             за 9 месяцев 2015 г. (тыс.руб.)</t>
  </si>
  <si>
    <t>99 1 8010</t>
  </si>
  <si>
    <t>99 0 8031</t>
  </si>
  <si>
    <t>99 0 8032</t>
  </si>
  <si>
    <t>99 0 8033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</si>
  <si>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реализации мероприятий по защите населения и территорий от чрезвычайных ситуаций природного и техногенного характера, гражданская оборона</t>
  </si>
  <si>
    <t xml:space="preserve"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</t>
  </si>
  <si>
    <t>Расходы на муниципальную программу "Я помню! Я горжусь!", посвященную  празднованию  дня  полного  освобождения  Ленинграда  от  фашистской  блокады  и  70-летия  Победы  советского  народа  в  великой  отечественной  войне,  реализация  расходов  на  содержание  муниципальной  информационной  службы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</si>
  <si>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 по  содействию  развитию  малого бизнеса  на  территории  муниципального 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</si>
  <si>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осуществлению благоустройства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</si>
  <si>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мероприятиях по охране окружающей среды в границах муниципального образования, за  исключением организации и осуществления мероприятий по экологическому контролю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</si>
  <si>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войне, проведение работ по военно-патриотическому воспитанию граждан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</si>
  <si>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реализации мер по профилактике дорожно-транспортного травматизма на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</si>
  <si>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</si>
  <si>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войне, 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</si>
  <si>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</si>
  <si>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</si>
  <si>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войне, организация и проведение местных и участие в организации и проведении городских праздничных и иных зрелищных мероприятий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</si>
  <si>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войне, организация и проведение мероприятий по сохранению и развитию местных традиций и обрядов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</si>
  <si>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организации и проведению досуговых мероприятий для жителей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</si>
  <si>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разработке и реализации муниципальных социальных программ за счет средств местного бюджета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</si>
  <si>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обеспечению условий для развития на территории муниципального образования массовой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</si>
  <si>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Социальное  обеспечение  и  иные  выплаты  населению</t>
  </si>
  <si>
    <t xml:space="preserve">Отчет об исполнении источников финансирования дефицита бюджета по кодам групп,                                                                                         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бюджета внутригородского Муниципального образования Санкт-Петербурга                                                                                                                                        муниципальный округ Лиговка-Ямская за 9 месяцев 2015 года  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</si>
  <si>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о численности и средней заработной плате работников                                                     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      муниципальный округ Лиговка-Ямская  за 9 месяцев 2015 года</t>
  </si>
  <si>
    <t>Муниципальный Совет внутригородского Муниципального образования Санкт-Петербурга                                      муниципальный округ Лиговка-Ямская</t>
  </si>
  <si>
    <t>Местная Администрация внутригородского Муниципального образования Санкт-Петербурга                                                                    муниципальный округ Лиговка-Ямская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</si>
  <si>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</si>
  <si>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Расходы на содержание лиц, замещающих выборные муниципальные должности (депутатов муниципальных советов,  членов  выборных  органов  местного самоуправления, выборных должностных лиц местного самоуправления), осуществляющих свои полномочия на постоянной основе</t>
  </si>
  <si>
    <t>Расходы на компенсации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 свои  полномочия  на  непостоянной   основе,  расходов  в связи с осуществлением ими своих мандатов</t>
  </si>
  <si>
    <t>Номер</t>
  </si>
  <si>
    <t>1 11 09043 03 0000 120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</si>
  <si>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</si>
  <si>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</si>
  <si>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1 13 02063 03 0000 130</t>
  </si>
  <si>
    <t>Средства,  составляющие  восстановительную  стоимость  зеленых  насаждений   внутриквартального   озеленения   и   подлежащие   зачислению  в  бюджеты   внутригородских   муниципальных  образований  Санкт-Петербурга   в   соответствии   с   законодательством  Санкт-Петербурга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</si>
  <si>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</si>
  <si>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</si>
  <si>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</si>
  <si>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</si>
  <si>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</si>
  <si>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1 14 02033 03 0000 410</t>
  </si>
  <si>
    <t>1 16 23000 00 0000 140</t>
  </si>
  <si>
    <t>Доходы  от  возмещения  ущерба  при  возникновении  страховых  случаев</t>
  </si>
  <si>
    <t>1 16 23030 03 0000 140</t>
  </si>
  <si>
    <t>1 16 23031 03 0000 140</t>
  </si>
  <si>
    <t>Штрафы   за   административные   правонарушения  в  области  благоустройства,   предусмотренные   главой   4    Закона   Санкт-Петербурга   "Об   административных   правонарушениях  в  Санкт-Петербурге"</t>
  </si>
  <si>
    <t>Субвенции местным бюджетам на выполнение передаваемых полномочий субъектов Российской Федерации</t>
  </si>
  <si>
    <t>Субвенции  бюджетам  внутригородских  муниципальных  образований  Санкт-Петербурга  на  выполнение  отдельного  государственного  полномочия  Санкт-Петербурга  по 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</si>
  <si>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 бюджетам  внутригородских  муниципальных  образований  городов  федерального  значения  Москвы  и  Санкт-Петербурга  на  содержание  ребенка  в  семье  опекуна  и  приемной  семье,  а  также вознаграждение,  причитающееся  приемному  родителю</t>
  </si>
  <si>
    <t>Субвенции  бюджетам  внутригородских  муниципальных  образований  Санкт-Петербурга  на  содержание  ребенка  в  семье опекуна и приемной семье</t>
  </si>
  <si>
    <t>Субвенции  бюджетам  внутригородских  муниципальных  образований  Санкт-Петербурга  на  вознаграждение, причитающееся приемному родителю</t>
  </si>
  <si>
    <t>ПЕРЕЧИСЛЕНИЯ  ДЛЯ  ОСУЩЕСТВЛЕНИЯ  ВОЗВРАТА  (ЗАЧЕТА)  ИЗЛИШНЕ  УПЛАЧЕННЫХ  ИЛИ  ИЗЛИШНЕ  ВЗЫСКАННЫХ  СУММ  НАЛОГОВ,  СБОРОВ  И  ИНЫХ  ПЛАТЕЖЕЙ,  А  ТАКЖЕ  СУММ  ПРОЦЕНТОВ  ЗА НЕСВОЕВРЕМЕННОЕ  ОСУЩЕСТВЛЕНИЕ  ТАКОГО  ВОЗВРАТА  И  ПРОЦЕНТОВ,  НАЧИСЛЕННЫХ НА ИЗЛИШНЕ ВЗЫСКАННЫЕ СУММЫ</t>
  </si>
  <si>
    <t>И Т О Г О  Д О Х О Д О В :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</si>
  <si>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 а  также имущества  государственных  и  муниципальных  унитарных  предприятий,  в  том  числе  казенных)</t>
  </si>
  <si>
    <t>БЕЗВОЗМЕЗДНЫЕ   ПОСТУПЛЕНИЯ   ОТ   ДРУГИХ   БЮДЖЕТОВ   БЮДЖЕТНОЙ   СИСТЕМЫ   РОССИЙСКОЙ   ФЕДЕРАЦИИ</t>
  </si>
  <si>
    <t>Субвенции бюджетам внутригородских  муниципальных  образований  Санкт-Петербурга на выполнение отдельных  государственных  полномочий  Санкт-Петербурга  по организации и осуществлению деятельности  по опеке и попечительству</t>
  </si>
  <si>
    <t xml:space="preserve">МУНИЦИПАЛЬНЫЙ СОВЕТ ВНУТРИГОРОДСКОГО МУНИЦИПАЛЬНОГО ОБРАЗОВАНИЯ САНКТ-ПЕТЕРБУРГА МУНИЦИПАЛЬНЫЙ ОКРУГ ЛИГОВКА-ЯМСКАЯ </t>
  </si>
  <si>
    <t>Функционирование  высшего  должностного лица            субъекта Российской Федерации и муниципального образования</t>
  </si>
  <si>
    <t>99 1 0101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</si>
  <si>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</si>
  <si>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99 1 0102</t>
  </si>
  <si>
    <t>99 1 0103</t>
  </si>
  <si>
    <t>Расходы на содержание и обеспечение деятельности представительного органа муниципального образования</t>
  </si>
  <si>
    <t>99 1 0104</t>
  </si>
  <si>
    <t>1.2.3.2.</t>
  </si>
  <si>
    <t>1.2.3.3.</t>
  </si>
  <si>
    <t>99 4 0109</t>
  </si>
  <si>
    <t xml:space="preserve">КОНТРОЛЬНО-СЧЕТНАЯ ПАЛАТА ВНУТРИГОРОДСКОГО МУНИЦИПАЛЬНОГО ОБРАЗОВАНИЯ САНКТ-ПЕТЕРБУРГА МУНИЦИПАЛЬНЫЙ ОКРУГ ЛИГОВКА-ЯМСКАЯ </t>
  </si>
  <si>
    <t>Расходы на содержание контрольно-счетного органа Муниципального образования</t>
  </si>
  <si>
    <t>99 1 0105</t>
  </si>
  <si>
    <t xml:space="preserve">МЕСТНАЯ АДМИНИСТРАЦИЯ ВНУТРИГОРОДСКОГО МУНИЦИПАЛЬНОГО ОБРАЗОВАНИЯ САНКТ-ПЕТЕРБУРГА МУНИЦИПАЛЬНЫЙ ОКРУГ ЛИГОВКА-ЯМСКАЯ 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</si>
  <si>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</si>
  <si>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99 1 0106</t>
  </si>
  <si>
    <t>1.1.1.2.</t>
  </si>
  <si>
    <t>1.1.1.3.</t>
  </si>
  <si>
    <t>Расходы на исполнение государственного полномочия по составлению протоколов об административных               правонарушениях</t>
  </si>
  <si>
    <t>1.1.3.</t>
  </si>
  <si>
    <t>Финансовое  обеспечение  деятельности  муниципального  бюджетного учреждения по оказанию муниципальных услуг "Лиговка-Ямская"</t>
  </si>
  <si>
    <t>99 1 0110</t>
  </si>
  <si>
    <t>1.1.3.1.</t>
  </si>
  <si>
    <t xml:space="preserve">Резервные фонды </t>
  </si>
  <si>
    <t>0111</t>
  </si>
  <si>
    <t>Резервный фонд местной Администрации</t>
  </si>
  <si>
    <t>99 2 0107</t>
  </si>
  <si>
    <t>Расходы на формирование  архивных фондов органов местного  самоуправления,  муниципальных  предприятий  и  учреждений</t>
  </si>
  <si>
    <t>99 3 0108</t>
  </si>
  <si>
    <t>11 А 0301</t>
  </si>
  <si>
    <t>Общеэкономические вопросы</t>
  </si>
  <si>
    <t>0401</t>
  </si>
  <si>
    <t>11 Б 0401</t>
  </si>
  <si>
    <t>01 1 0402</t>
  </si>
  <si>
    <t>3.2.2.</t>
  </si>
  <si>
    <t>Расходы на содержание муниципальной информационной службы</t>
  </si>
  <si>
    <t>99 5 0403</t>
  </si>
  <si>
    <t>3.2.2.1.</t>
  </si>
  <si>
    <t>Другие вопросы в области национальной экономики</t>
  </si>
  <si>
    <t>0412</t>
  </si>
  <si>
    <t>11 В 0404</t>
  </si>
  <si>
    <t>4.1.1.</t>
  </si>
  <si>
    <t xml:space="preserve">Расходы на муниципальную программу  "Благоустройство   территории  Муниципального  образования"  </t>
  </si>
  <si>
    <t>02 1 0501</t>
  </si>
  <si>
    <t>4.1.1.1.</t>
  </si>
  <si>
    <t>4.1.2.</t>
  </si>
  <si>
    <t>11 Г 0502</t>
  </si>
  <si>
    <t>4.1.2.1.</t>
  </si>
  <si>
    <t>Другие вопросы в области охраны окружающей среды</t>
  </si>
  <si>
    <t>5.1.1.</t>
  </si>
  <si>
    <t>11 Д 0601</t>
  </si>
  <si>
    <t>5.1.1.1.</t>
  </si>
  <si>
    <t>6.1.1.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</si>
  <si>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</si>
  <si>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99 6 0701</t>
  </si>
  <si>
    <t>6.1.1.1.</t>
  </si>
  <si>
    <t>6.2.1.</t>
  </si>
  <si>
    <t>01 2 0702</t>
  </si>
  <si>
    <t>6.2.1.1.</t>
  </si>
  <si>
    <t>6.3.1.</t>
  </si>
  <si>
    <t>11 Е 0703</t>
  </si>
  <si>
    <t>6.3.1.1.</t>
  </si>
  <si>
    <t>6.3.2.</t>
  </si>
  <si>
    <t>11 Ж 0704</t>
  </si>
  <si>
    <t>6.3.2.1.</t>
  </si>
  <si>
    <t>6.3.3.</t>
  </si>
  <si>
    <t>01 3 0705</t>
  </si>
  <si>
    <t>6.3.3.1.</t>
  </si>
  <si>
    <t>6.3.4.</t>
  </si>
  <si>
    <t>11 И 0706</t>
  </si>
  <si>
    <t>6.3.4.1.</t>
  </si>
  <si>
    <t>6.3.5.</t>
  </si>
  <si>
    <t>11 К 0707</t>
  </si>
  <si>
    <t>6.3.5.1.</t>
  </si>
  <si>
    <t>7.1.1.</t>
  </si>
  <si>
    <t>01 4 0801</t>
  </si>
  <si>
    <t>7.1.1.1.</t>
  </si>
  <si>
    <t>7.1.2.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</si>
  <si>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</si>
  <si>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>99 7 0802</t>
  </si>
  <si>
    <t>7.1.2.1.</t>
  </si>
  <si>
    <t>7.1.3.</t>
  </si>
  <si>
    <t>01 5 0803</t>
  </si>
  <si>
    <t>7.1.3.1.</t>
  </si>
  <si>
    <t>7.2.1.</t>
  </si>
  <si>
    <t>11 Л 0804</t>
  </si>
  <si>
    <t>7.2.1.1.</t>
  </si>
  <si>
    <t>8.1.1.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</si>
  <si>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</si>
  <si>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99 8 1001</t>
  </si>
  <si>
    <t>8.1.1.1.</t>
  </si>
  <si>
    <t>8.2.1.</t>
  </si>
  <si>
    <t>8.2.1.1.</t>
  </si>
  <si>
    <t>8.2.1.2.</t>
  </si>
  <si>
    <t>8.2.2.</t>
  </si>
  <si>
    <t>8.2.2.1.</t>
  </si>
  <si>
    <t>8.2.3.</t>
  </si>
  <si>
    <t>Расходы  на  исполнение  государственного  полномочия  по  выплате  денежных средств на вознаграждение приемным родителям</t>
  </si>
  <si>
    <t>8.2.3.1.</t>
  </si>
  <si>
    <t>8.3.1.</t>
  </si>
  <si>
    <t>11 М 1002</t>
  </si>
  <si>
    <t>8.3.1.1.</t>
  </si>
  <si>
    <t>9.1.1.</t>
  </si>
  <si>
    <t>11 Н 1101</t>
  </si>
  <si>
    <t>9.1.1.1.</t>
  </si>
  <si>
    <t>10.1.1.</t>
  </si>
  <si>
    <t xml:space="preserve">Расходы  на  муниципальную  программу   "Муниципальный  вестник"  </t>
  </si>
  <si>
    <t>03 1 1201</t>
  </si>
  <si>
    <t>10.1.1.1</t>
  </si>
  <si>
    <t>Утверждено     бюджетом                 на 2015 г.                   (тыс.руб.)</t>
  </si>
  <si>
    <t>Расходы  на  содержание  Главы  муниципального  образования</t>
  </si>
  <si>
    <t>Приложение № 2.1</t>
  </si>
  <si>
    <r>
      <t xml:space="preserve">Главный распорядитель бюджетных средств:  </t>
    </r>
    <r>
      <rPr>
        <i/>
        <sz val="1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Муниципальный Совет внутригородского Муниципального образования Санкт-Петербурга муниципальный округ Лиговка-Ямская</t>
    </r>
  </si>
  <si>
    <r>
      <t xml:space="preserve">Главный распорядитель бюджетных средств:  </t>
    </r>
    <r>
      <rPr>
        <i/>
        <sz val="1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Контрольно-счетная палата внутригородского Муниципального образования Санкт-Петербурга муниципальный округ Лиговка-Ямская</t>
    </r>
  </si>
  <si>
    <t>Приложение 3</t>
  </si>
  <si>
    <r>
      <t xml:space="preserve">Главный распорядитель бюджетных средств:  </t>
    </r>
    <r>
      <rPr>
        <i/>
        <sz val="1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местная Администрация внутригородского Муниципального образования Санкт-Петербурга                                    муниципальный округ Лиговка-Ямская</t>
    </r>
  </si>
  <si>
    <t>1 13 02993 03 0000 130</t>
  </si>
  <si>
    <t>867</t>
  </si>
  <si>
    <t>1 13 02993 03 0100 130</t>
  </si>
  <si>
    <t>1 16 00000 00 0000 000</t>
  </si>
  <si>
    <t>1 16 06000 01 0000 140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</si>
  <si>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</si>
  <si>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</si>
  <si>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</si>
  <si>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806</t>
  </si>
  <si>
    <t>1 16 90030 03 0100 140</t>
  </si>
  <si>
    <t>863</t>
  </si>
  <si>
    <t>1 17 00000 00 0000 000</t>
  </si>
  <si>
    <t>1 17 01000 00 0000 180</t>
  </si>
  <si>
    <t>Невыясненные поступления</t>
  </si>
  <si>
    <t>1 17 01030 03 0000 180</t>
  </si>
  <si>
    <t>2 00 00000 00 0000 000</t>
  </si>
  <si>
    <t>2 02 00000 00 0000 000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</si>
  <si>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</si>
  <si>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</si>
  <si>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</si>
  <si>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2 02 03024 03 0000 151</t>
  </si>
  <si>
    <t>2 02 03024 03 0100 151</t>
  </si>
  <si>
    <t>2 02 03024 03 0200 151</t>
  </si>
  <si>
    <t>2 02 03027 00 0000 151</t>
  </si>
  <si>
    <t>2 02 03027 03 0000 151</t>
  </si>
  <si>
    <t>2 02 03027 03 0100 151</t>
  </si>
  <si>
    <t>2 02 03027 03 0200 151</t>
  </si>
  <si>
    <t>2 07 00000 00 0000 180</t>
  </si>
  <si>
    <t>2 07 03000 03 0000 180</t>
  </si>
  <si>
    <t>2 08 00000 00 0000 180</t>
  </si>
  <si>
    <t>2 08 03000 03 0000 180</t>
  </si>
  <si>
    <t>807</t>
  </si>
  <si>
    <t>ОБЩЕГОСУДАРСТВЕННЫЕ ВОПРОСЫ</t>
  </si>
  <si>
    <t xml:space="preserve">Наименование </t>
  </si>
  <si>
    <t xml:space="preserve">Код раздела и подраз-     дела                                                                                                                                                                                                                                               </t>
  </si>
  <si>
    <t>4.</t>
  </si>
  <si>
    <t>4.1.</t>
  </si>
  <si>
    <t>5.</t>
  </si>
  <si>
    <t>5.1.</t>
  </si>
  <si>
    <t>6.</t>
  </si>
  <si>
    <t>6.1.</t>
  </si>
  <si>
    <t>6.2.</t>
  </si>
  <si>
    <t>6.3.</t>
  </si>
  <si>
    <t>7.</t>
  </si>
  <si>
    <t>7.1.</t>
  </si>
  <si>
    <t>7.2.</t>
  </si>
  <si>
    <t>8.</t>
  </si>
  <si>
    <t>8.1.</t>
  </si>
  <si>
    <t>8.2.</t>
  </si>
  <si>
    <t>8.3.</t>
  </si>
  <si>
    <t>9.</t>
  </si>
  <si>
    <t>9.1.</t>
  </si>
  <si>
    <t>10.</t>
  </si>
  <si>
    <t>10.1.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</si>
  <si>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</si>
  <si>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      вида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</si>
  <si>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</si>
  <si>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>882</t>
  </si>
  <si>
    <t>II.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</si>
  <si>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</si>
  <si>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1.3.</t>
  </si>
  <si>
    <t>1.3.1.</t>
  </si>
  <si>
    <t>3.</t>
  </si>
  <si>
    <t>3.1.</t>
  </si>
  <si>
    <t>3.1.1.</t>
  </si>
  <si>
    <t>3.2.</t>
  </si>
  <si>
    <t>3.2.1.</t>
  </si>
  <si>
    <t>3.3.</t>
  </si>
  <si>
    <t>3.3.1.</t>
  </si>
  <si>
    <t>Членские взносы  на осуществление деятельности Совета муниципальных образований Санкт-Петербурга и содержание его органов</t>
  </si>
  <si>
    <t>НАЦИОНАЛЬНАЯ БЕЗОПАСНОСТЬ И ПРАВООХРАНИТЕЛЬНАЯ ДЕЯТЕЛЬНОСТЬ</t>
  </si>
  <si>
    <t>0300</t>
  </si>
  <si>
    <t>III.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</si>
  <si>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</si>
  <si>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</si>
  <si>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</si>
  <si>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</si>
  <si>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</si>
  <si>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</si>
  <si>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</si>
  <si>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</si>
  <si>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1.2.2.</t>
  </si>
  <si>
    <t>1.2.3.</t>
  </si>
  <si>
    <t>Профессиональная подготовка, переподготовка и повышение квалификации</t>
  </si>
  <si>
    <t>0705</t>
  </si>
  <si>
    <t>1 16 90030 03 0200 140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</si>
  <si>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</si>
  <si>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</si>
  <si>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</si>
  <si>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</si>
  <si>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</si>
  <si>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1 16 33030 03 0000 140</t>
  </si>
  <si>
    <t>2 07 03010 03 0000 180</t>
  </si>
  <si>
    <t>2 07 03020 03 0000 180</t>
  </si>
  <si>
    <t>100</t>
  </si>
  <si>
    <t>1.1.1.1.</t>
  </si>
  <si>
    <t>2.1.1.1.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</si>
  <si>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</si>
  <si>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</si>
  <si>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</si>
  <si>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</si>
  <si>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906</t>
  </si>
  <si>
    <t>1.1.2.</t>
  </si>
  <si>
    <t>1.1.2.1.</t>
  </si>
  <si>
    <t xml:space="preserve">Предоставление субсидий бюджетным, автономным учреждениям и иным некоммерческим организациям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</si>
  <si>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</si>
  <si>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 бюджетов внутригородских муниципальных образований городов федерального значения Москвы и Санкт-Петербурга</t>
  </si>
  <si>
    <t>ПРОЧИЕ БЕЗВОЗМЕЗДНЫЕ ПОСТУПЛЕНИЯ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</si>
  <si>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</si>
  <si>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</si>
  <si>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824</t>
  </si>
  <si>
    <t>1.2.1.1.</t>
  </si>
  <si>
    <t>1.2.2.1.</t>
  </si>
  <si>
    <t>1.2.3.1.</t>
  </si>
  <si>
    <t>1.3.1.1.</t>
  </si>
  <si>
    <t>3.1.1.1.</t>
  </si>
  <si>
    <t>3.2.1.1.</t>
  </si>
  <si>
    <t>600</t>
  </si>
  <si>
    <t>3.3.1.1.</t>
  </si>
  <si>
    <t>Защита населения и территорий от чрезвычайных ситуаций природного и техногенного характера, гражданская оборона</t>
  </si>
  <si>
    <t>ОХРАНА ОКРУЖАЮЩЕЙ СРЕДЫ</t>
  </si>
  <si>
    <t>0600</t>
  </si>
  <si>
    <t>0605</t>
  </si>
  <si>
    <t>Социальное обеспечение и иные выплаты населению</t>
  </si>
  <si>
    <t>300</t>
  </si>
  <si>
    <t>Другие вопросы в области культуры, кинематографии</t>
  </si>
  <si>
    <t>0804</t>
  </si>
  <si>
    <t>000 01 05 0201 03 0000 510</t>
  </si>
  <si>
    <t>000 01 05 0201 03 0000 610</t>
  </si>
  <si>
    <t>Другие вопросы в области образования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</si>
  <si>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 </t>
  </si>
  <si>
    <t>КУЛЬТУРА, КИНЕМАТОГРАФИЯ</t>
  </si>
  <si>
    <t>0800</t>
  </si>
  <si>
    <t>СОЦИАЛЬНАЯ ПОЛИТИКА</t>
  </si>
  <si>
    <t>1000</t>
  </si>
  <si>
    <t>1006</t>
  </si>
  <si>
    <t>ФИЗИЧЕСКАЯ КУЛЬТУРА И СПОРТ</t>
  </si>
  <si>
    <t>1100</t>
  </si>
  <si>
    <t>Массовый спорт</t>
  </si>
  <si>
    <t>СРЕДСТВА МАССОВОЙ ИНФОРМАЦИИ</t>
  </si>
  <si>
    <t>1200</t>
  </si>
  <si>
    <t>ИТОГО РАСХОДОВ: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</si>
  <si>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</si>
  <si>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</si>
  <si>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</si>
  <si>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</si>
  <si>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</si>
  <si>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</si>
  <si>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Молодежная политика и оздоровление детей</t>
  </si>
  <si>
    <t>Культура</t>
  </si>
  <si>
    <t>Код</t>
  </si>
  <si>
    <t>Другие общегосударственные вопросы</t>
  </si>
  <si>
    <t>Благоустройство</t>
  </si>
  <si>
    <t>Периодическая печать и издательства</t>
  </si>
  <si>
    <t>Охрана семьи и детства</t>
  </si>
  <si>
    <t>0104</t>
  </si>
  <si>
    <t>1.</t>
  </si>
  <si>
    <t>2.</t>
  </si>
  <si>
    <t>Приложение № 1</t>
  </si>
  <si>
    <t>ПРОЧИЕ НЕНАЛОГОВЫЕ ДОХОДЫ</t>
  </si>
  <si>
    <t>Код ГРБС</t>
  </si>
  <si>
    <t>0102</t>
  </si>
  <si>
    <t>1.1.</t>
  </si>
  <si>
    <t>1.1.1.</t>
  </si>
  <si>
    <t>1.2.</t>
  </si>
  <si>
    <t>1.2.1.</t>
  </si>
  <si>
    <t>0103</t>
  </si>
  <si>
    <t>2.1.</t>
  </si>
  <si>
    <t>2.1.1.</t>
  </si>
  <si>
    <t>0309</t>
  </si>
  <si>
    <t>0503</t>
  </si>
  <si>
    <t>0707</t>
  </si>
  <si>
    <t>0801</t>
  </si>
  <si>
    <t>1004</t>
  </si>
  <si>
    <t>Другие вопросы в области социальной политики</t>
  </si>
  <si>
    <t>Приложение № 2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</si>
  <si>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</si>
  <si>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Источники внутреннего финансирования  дефицитов бюджетов</t>
  </si>
  <si>
    <t>Изменение остатков средств на счетах по учету средств бюджета</t>
  </si>
  <si>
    <t>Всего источников финансирования дефицита бюджета</t>
  </si>
  <si>
    <t>0113</t>
  </si>
  <si>
    <t>Связь и информатика</t>
  </si>
  <si>
    <t>0410</t>
  </si>
  <si>
    <t>0709</t>
  </si>
  <si>
    <t>1102</t>
  </si>
  <si>
    <t>1202</t>
  </si>
  <si>
    <t>0100</t>
  </si>
  <si>
    <t>Социальное обеспечение населения</t>
  </si>
  <si>
    <t>981</t>
  </si>
  <si>
    <t>1003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</si>
  <si>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</si>
  <si>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ДОХОДЫ ОТ ОКАЗАНИЯ ПЛАТНЫХ УСЛУГ (РАБОТ) И КОМПЕНСАЦИИ ЗАТРАТ ГОСУДАРСТВА</t>
  </si>
  <si>
    <t>000 01 00 0000 00 0000 000</t>
  </si>
  <si>
    <t>Изменение остатков средств</t>
  </si>
  <si>
    <t>000 01 05 0000 00 0000 000</t>
  </si>
  <si>
    <t>Наименование   источника    доходов</t>
  </si>
  <si>
    <t>(код источника доходов)</t>
  </si>
  <si>
    <t>000</t>
  </si>
  <si>
    <t>1 00 00000 00 0000 000</t>
  </si>
  <si>
    <t>НАЛОГОВЫЕ И НЕНАЛОГОВЫЕ ДОХОДЫ</t>
  </si>
  <si>
    <t>1 05 00000 00 0000 000</t>
  </si>
  <si>
    <t>1 05 01000 00 0000 110</t>
  </si>
  <si>
    <t>Налог, взимаемый в связи с применением упрощенной системы налогообложения</t>
  </si>
  <si>
    <t>182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</si>
  <si>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</si>
  <si>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</si>
  <si>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</si>
  <si>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</si>
  <si>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</si>
  <si>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</si>
  <si>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</si>
  <si>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</si>
  <si>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</si>
  <si>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</si>
  <si>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</si>
  <si>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</si>
  <si>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</si>
  <si>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</si>
  <si>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</si>
  <si>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</si>
  <si>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1 06 00000 00 0000 000</t>
  </si>
  <si>
    <t>1 06 01000 00 0000 110</t>
  </si>
  <si>
    <t>Налог на имущество физических лиц</t>
  </si>
  <si>
    <t xml:space="preserve"> 1 06 01010 03 0000 110</t>
  </si>
  <si>
    <t>1 09 00000 00 0000 000</t>
  </si>
  <si>
    <t>1 09 04000 00 0000 110</t>
  </si>
  <si>
    <t>Налоги на имущество</t>
  </si>
  <si>
    <t xml:space="preserve">182 </t>
  </si>
  <si>
    <t>1 09 04040 01 0000 110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</si>
  <si>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</si>
  <si>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</si>
  <si>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</si>
  <si>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</si>
  <si>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</si>
  <si>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Сумма                  (тыс. руб.)</t>
  </si>
  <si>
    <t>Налог,   взимаемый   с   налогоплательщиков,   выбравших   в   качестве   налогообложения  доходы, уменьшенные на величину расходов</t>
  </si>
  <si>
    <t>Единый   налог   на   вмененный   доход   для  отдельных  видов  деятельности</t>
  </si>
  <si>
    <t>Налог  с  имущества,  переходящего  в  порядке  наследования  или  дарения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</si>
  <si>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</si>
  <si>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</si>
  <si>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</si>
  <si>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</si>
  <si>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</si>
  <si>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Приложение 4</t>
  </si>
  <si>
    <t>Должность по штатному расписанию</t>
  </si>
  <si>
    <t>Количество штатных единиц</t>
  </si>
  <si>
    <t>Средняя зарплата (тыс. руб.)</t>
  </si>
  <si>
    <t>План</t>
  </si>
  <si>
    <t>Факт</t>
  </si>
  <si>
    <t>Муниципальные должности</t>
  </si>
  <si>
    <t>Должности муниципальной службы</t>
  </si>
  <si>
    <t>Контрольно-счетная палата внутригородского Муниципального образования Санкт-Петербурга муниципальный округ Лиговка-Ямская</t>
  </si>
  <si>
    <t>Приложение № 2.2</t>
  </si>
  <si>
    <t>Приложение № 2.3</t>
  </si>
  <si>
    <t>Отчет об исполнении доходов бюджета по кодам видов доходов, подвидов доходов,                                               классификации операций сектора государственного управления, относящихся к доходам бюджета внутригородского Муниципального образования Санкт-Петербурга                                                                                                                                        муниципальный округ Лиговка-Ямская за 9 месяцев 2015 года</t>
  </si>
  <si>
    <t>Исполнено             за 9 месяцев      2015 г.                     (тыс.руб.)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</si>
</sst>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[$-FC19]d\ mmmm\ yyyy\ &quot;г.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2"/>
      <name val="Times New Roman"/>
      <family val="1"/>
    </font>
    <font>
      <sz val="14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173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73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73" fontId="4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7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distributed" wrapText="1"/>
    </xf>
    <xf numFmtId="0" fontId="4" fillId="0" borderId="1" xfId="0" applyFont="1" applyFill="1" applyBorder="1" applyAlignment="1">
      <alignment horizontal="left" vertical="justify" wrapText="1"/>
    </xf>
    <xf numFmtId="0" fontId="4" fillId="2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73" fontId="4" fillId="0" borderId="1" xfId="0" applyNumberFormat="1" applyFont="1" applyBorder="1" applyAlignment="1">
      <alignment horizontal="right" wrapText="1"/>
    </xf>
    <xf numFmtId="173" fontId="7" fillId="0" borderId="1" xfId="0" applyNumberFormat="1" applyFont="1" applyBorder="1" applyAlignment="1">
      <alignment horizontal="right" wrapText="1"/>
    </xf>
    <xf numFmtId="173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left" vertical="justify" wrapText="1"/>
    </xf>
    <xf numFmtId="4" fontId="7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1" xfId="0" applyFont="1" applyFill="1" applyBorder="1" applyAlignment="1" applyProtection="1">
      <alignment horizontal="left" wrapText="1"/>
      <protection/>
    </xf>
    <xf numFmtId="0" fontId="4" fillId="0" borderId="1" xfId="0" applyFont="1" applyFill="1" applyBorder="1" applyAlignment="1" applyProtection="1">
      <alignment horizontal="left" wrapText="1"/>
      <protection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7" fillId="0" borderId="2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distributed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179" fontId="10" fillId="0" borderId="1" xfId="0" applyNumberFormat="1" applyFont="1" applyBorder="1" applyAlignment="1">
      <alignment horizontal="center"/>
    </xf>
    <xf numFmtId="179" fontId="10" fillId="0" borderId="1" xfId="0" applyNumberFormat="1" applyFont="1" applyBorder="1" applyAlignment="1">
      <alignment horizontal="center" vertical="center"/>
    </xf>
    <xf numFmtId="173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0" fontId="4" fillId="2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vertical="justify" wrapText="1"/>
    </xf>
    <xf numFmtId="0" fontId="4" fillId="0" borderId="1" xfId="0" applyFont="1" applyFill="1" applyBorder="1" applyAlignment="1">
      <alignment vertical="justify" wrapText="1"/>
    </xf>
    <xf numFmtId="0" fontId="8" fillId="0" borderId="1" xfId="0" applyFont="1" applyFill="1" applyBorder="1" applyAlignment="1">
      <alignment horizontal="left" vertical="justify" wrapText="1"/>
    </xf>
    <xf numFmtId="4" fontId="14" fillId="0" borderId="4" xfId="0" applyNumberFormat="1" applyFont="1" applyBorder="1" applyAlignment="1">
      <alignment horizontal="center" vertical="center" wrapText="1"/>
    </xf>
    <xf numFmtId="173" fontId="10" fillId="0" borderId="5" xfId="0" applyNumberFormat="1" applyFont="1" applyBorder="1" applyAlignment="1">
      <alignment horizontal="right" wrapText="1"/>
    </xf>
    <xf numFmtId="173" fontId="10" fillId="0" borderId="1" xfId="0" applyNumberFormat="1" applyFont="1" applyBorder="1" applyAlignment="1">
      <alignment horizontal="right" wrapText="1"/>
    </xf>
    <xf numFmtId="173" fontId="6" fillId="0" borderId="1" xfId="0" applyNumberFormat="1" applyFont="1" applyBorder="1" applyAlignment="1">
      <alignment horizontal="right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G3" sqref="G3"/>
    </sheetView>
  </sheetViews>
  <sheetFormatPr defaultColWidth="9.140625" defaultRowHeight="12.75"/>
  <cols>
    <col min="1" max="1" width="5.00390625" style="0" customWidth="1"/>
    <col min="2" max="2" width="21.00390625" style="0" customWidth="1"/>
    <col min="3" max="3" width="45.8515625" style="0" customWidth="1"/>
    <col min="4" max="4" width="12.7109375" style="0" customWidth="1"/>
    <col min="5" max="5" width="12.140625" style="0" customWidth="1"/>
  </cols>
  <sheetData>
    <row r="1" spans="1:5" ht="12.75">
      <c r="A1" s="85" t="s">
        <v>357</v>
      </c>
      <c r="B1" s="85"/>
      <c r="C1" s="85"/>
      <c r="D1" s="85"/>
      <c r="E1" s="85"/>
    </row>
    <row r="2" spans="1:5" ht="53.25" customHeight="1">
      <c r="A2" s="31"/>
      <c r="B2" s="31"/>
      <c r="C2" s="90" t="s">
        <v>2</v>
      </c>
      <c r="D2" s="90"/>
      <c r="E2" s="90"/>
    </row>
    <row r="3" spans="1:5" ht="83.25" customHeight="1">
      <c r="A3" s="84" t="s">
        <v>453</v>
      </c>
      <c r="B3" s="84"/>
      <c r="C3" s="84"/>
      <c r="D3" s="84"/>
      <c r="E3" s="84"/>
    </row>
    <row r="4" spans="1:5" ht="27" customHeight="1">
      <c r="A4" s="86" t="s">
        <v>349</v>
      </c>
      <c r="B4" s="86"/>
      <c r="C4" s="87" t="s">
        <v>394</v>
      </c>
      <c r="D4" s="87" t="s">
        <v>433</v>
      </c>
      <c r="E4" s="88" t="s">
        <v>454</v>
      </c>
    </row>
    <row r="5" spans="1:10" ht="25.5" customHeight="1">
      <c r="A5" s="86" t="s">
        <v>395</v>
      </c>
      <c r="B5" s="86"/>
      <c r="C5" s="87"/>
      <c r="D5" s="87"/>
      <c r="E5" s="89"/>
      <c r="J5" s="75"/>
    </row>
    <row r="6" spans="1:5" ht="12.75">
      <c r="A6" s="49" t="s">
        <v>396</v>
      </c>
      <c r="B6" s="4" t="s">
        <v>397</v>
      </c>
      <c r="C6" s="39" t="s">
        <v>398</v>
      </c>
      <c r="D6" s="6">
        <f>D7+D21+D24+D27+D31+D39+D43+D57</f>
        <v>45900.1</v>
      </c>
      <c r="E6" s="6">
        <f>E7+E21+E24+E27+E31+E39+E43+E57</f>
        <v>33105.4</v>
      </c>
    </row>
    <row r="7" spans="1:6" ht="12.75">
      <c r="A7" s="49" t="s">
        <v>396</v>
      </c>
      <c r="B7" s="50" t="s">
        <v>399</v>
      </c>
      <c r="C7" s="39" t="s">
        <v>341</v>
      </c>
      <c r="D7" s="6">
        <f>D8+D16+D19</f>
        <v>32304.299999999996</v>
      </c>
      <c r="E7" s="6">
        <f>E8+E16+E19</f>
        <v>25494</v>
      </c>
      <c r="F7" s="1"/>
    </row>
    <row r="8" spans="1:5" ht="25.5">
      <c r="A8" s="49" t="s">
        <v>396</v>
      </c>
      <c r="B8" s="4" t="s">
        <v>400</v>
      </c>
      <c r="C8" s="39" t="s">
        <v>401</v>
      </c>
      <c r="D8" s="6">
        <f>D9+D12+D15</f>
        <v>17156.6</v>
      </c>
      <c r="E8" s="6">
        <f>E9+E12+E15</f>
        <v>14248.4</v>
      </c>
    </row>
    <row r="9" spans="1:5" ht="25.5">
      <c r="A9" s="49" t="s">
        <v>402</v>
      </c>
      <c r="B9" s="4" t="s">
        <v>403</v>
      </c>
      <c r="C9" s="39" t="s">
        <v>404</v>
      </c>
      <c r="D9" s="6">
        <f>SUM(D10:D11)</f>
        <v>12013.6</v>
      </c>
      <c r="E9" s="6">
        <f>SUM(E10:E11)</f>
        <v>9165.9</v>
      </c>
    </row>
    <row r="10" spans="1:5" ht="25.5">
      <c r="A10" s="40" t="s">
        <v>402</v>
      </c>
      <c r="B10" s="38" t="s">
        <v>405</v>
      </c>
      <c r="C10" s="41" t="s">
        <v>404</v>
      </c>
      <c r="D10" s="42">
        <v>12013.6</v>
      </c>
      <c r="E10" s="42">
        <v>9165.1</v>
      </c>
    </row>
    <row r="11" spans="1:5" ht="38.25">
      <c r="A11" s="40" t="s">
        <v>402</v>
      </c>
      <c r="B11" s="38" t="s">
        <v>406</v>
      </c>
      <c r="C11" s="41" t="s">
        <v>407</v>
      </c>
      <c r="D11" s="42">
        <v>0</v>
      </c>
      <c r="E11" s="42">
        <v>0.8</v>
      </c>
    </row>
    <row r="12" spans="1:5" ht="38.25">
      <c r="A12" s="5" t="s">
        <v>402</v>
      </c>
      <c r="B12" s="4" t="s">
        <v>408</v>
      </c>
      <c r="C12" s="39" t="s">
        <v>434</v>
      </c>
      <c r="D12" s="43">
        <f>SUM(D13:D14)</f>
        <v>3412</v>
      </c>
      <c r="E12" s="43">
        <f>SUM(E13:E14)</f>
        <v>3644.9</v>
      </c>
    </row>
    <row r="13" spans="1:5" ht="38.25">
      <c r="A13" s="40" t="s">
        <v>402</v>
      </c>
      <c r="B13" s="38" t="s">
        <v>410</v>
      </c>
      <c r="C13" s="41" t="s">
        <v>409</v>
      </c>
      <c r="D13" s="42">
        <v>3412</v>
      </c>
      <c r="E13" s="42">
        <v>3645</v>
      </c>
    </row>
    <row r="14" spans="1:5" ht="51">
      <c r="A14" s="40" t="s">
        <v>402</v>
      </c>
      <c r="B14" s="38" t="s">
        <v>411</v>
      </c>
      <c r="C14" s="41" t="s">
        <v>412</v>
      </c>
      <c r="D14" s="42">
        <v>0</v>
      </c>
      <c r="E14" s="42">
        <v>-0.1</v>
      </c>
    </row>
    <row r="15" spans="1:5" ht="25.5">
      <c r="A15" s="5" t="s">
        <v>402</v>
      </c>
      <c r="B15" s="4" t="s">
        <v>413</v>
      </c>
      <c r="C15" s="39" t="s">
        <v>414</v>
      </c>
      <c r="D15" s="43">
        <v>1731</v>
      </c>
      <c r="E15" s="43">
        <v>1437.6</v>
      </c>
    </row>
    <row r="16" spans="1:5" ht="25.5">
      <c r="A16" s="5" t="s">
        <v>402</v>
      </c>
      <c r="B16" s="4" t="s">
        <v>415</v>
      </c>
      <c r="C16" s="39" t="s">
        <v>342</v>
      </c>
      <c r="D16" s="43">
        <f>SUM(D17:D18)</f>
        <v>15076.1</v>
      </c>
      <c r="E16" s="43">
        <f>SUM(E17:E18)</f>
        <v>11177.4</v>
      </c>
    </row>
    <row r="17" spans="1:5" ht="25.5">
      <c r="A17" s="40" t="s">
        <v>402</v>
      </c>
      <c r="B17" s="38" t="s">
        <v>416</v>
      </c>
      <c r="C17" s="41" t="s">
        <v>435</v>
      </c>
      <c r="D17" s="42">
        <v>15076.1</v>
      </c>
      <c r="E17" s="42">
        <v>11178</v>
      </c>
    </row>
    <row r="18" spans="1:5" ht="38.25">
      <c r="A18" s="40" t="s">
        <v>402</v>
      </c>
      <c r="B18" s="38" t="s">
        <v>417</v>
      </c>
      <c r="C18" s="41" t="s">
        <v>418</v>
      </c>
      <c r="D18" s="42">
        <v>0</v>
      </c>
      <c r="E18" s="42">
        <v>-0.6</v>
      </c>
    </row>
    <row r="19" spans="1:5" ht="25.5">
      <c r="A19" s="5" t="s">
        <v>402</v>
      </c>
      <c r="B19" s="4" t="s">
        <v>285</v>
      </c>
      <c r="C19" s="39" t="s">
        <v>286</v>
      </c>
      <c r="D19" s="43">
        <f>D20</f>
        <v>71.6</v>
      </c>
      <c r="E19" s="43">
        <f>E20</f>
        <v>68.2</v>
      </c>
    </row>
    <row r="20" spans="1:5" ht="39.75" customHeight="1">
      <c r="A20" s="14" t="s">
        <v>402</v>
      </c>
      <c r="B20" s="22" t="s">
        <v>287</v>
      </c>
      <c r="C20" s="13" t="s">
        <v>0</v>
      </c>
      <c r="D20" s="44">
        <v>71.6</v>
      </c>
      <c r="E20" s="44">
        <v>68.2</v>
      </c>
    </row>
    <row r="21" spans="1:5" ht="12.75">
      <c r="A21" s="5" t="s">
        <v>396</v>
      </c>
      <c r="B21" s="4" t="s">
        <v>419</v>
      </c>
      <c r="C21" s="39" t="s">
        <v>343</v>
      </c>
      <c r="D21" s="43">
        <f>D22</f>
        <v>10272.2</v>
      </c>
      <c r="E21" s="43">
        <f>E22</f>
        <v>5035.9</v>
      </c>
    </row>
    <row r="22" spans="1:5" ht="12.75">
      <c r="A22" s="5" t="s">
        <v>396</v>
      </c>
      <c r="B22" s="4" t="s">
        <v>420</v>
      </c>
      <c r="C22" s="39" t="s">
        <v>421</v>
      </c>
      <c r="D22" s="43">
        <f>D23</f>
        <v>10272.2</v>
      </c>
      <c r="E22" s="43">
        <f>E23</f>
        <v>5035.9</v>
      </c>
    </row>
    <row r="23" spans="1:5" ht="51" customHeight="1">
      <c r="A23" s="40" t="s">
        <v>402</v>
      </c>
      <c r="B23" s="38" t="s">
        <v>422</v>
      </c>
      <c r="C23" s="41" t="s">
        <v>1</v>
      </c>
      <c r="D23" s="42">
        <v>10272.2</v>
      </c>
      <c r="E23" s="42">
        <v>5035.9</v>
      </c>
    </row>
    <row r="24" spans="1:5" ht="38.25">
      <c r="A24" s="5" t="s">
        <v>396</v>
      </c>
      <c r="B24" s="4" t="s">
        <v>423</v>
      </c>
      <c r="C24" s="39" t="s">
        <v>14</v>
      </c>
      <c r="D24" s="43">
        <f>D25</f>
        <v>0.1</v>
      </c>
      <c r="E24" s="43">
        <f>E25</f>
        <v>0</v>
      </c>
    </row>
    <row r="25" spans="1:5" ht="12.75">
      <c r="A25" s="5" t="s">
        <v>396</v>
      </c>
      <c r="B25" s="4" t="s">
        <v>424</v>
      </c>
      <c r="C25" s="39" t="s">
        <v>425</v>
      </c>
      <c r="D25" s="43">
        <f>D26</f>
        <v>0.1</v>
      </c>
      <c r="E25" s="43">
        <f>E26</f>
        <v>0</v>
      </c>
    </row>
    <row r="26" spans="1:5" ht="25.5">
      <c r="A26" s="40" t="s">
        <v>426</v>
      </c>
      <c r="B26" s="38" t="s">
        <v>427</v>
      </c>
      <c r="C26" s="41" t="s">
        <v>436</v>
      </c>
      <c r="D26" s="42">
        <v>0.1</v>
      </c>
      <c r="E26" s="42">
        <v>0</v>
      </c>
    </row>
    <row r="27" spans="1:5" ht="38.25">
      <c r="A27" s="5" t="s">
        <v>396</v>
      </c>
      <c r="B27" s="4" t="s">
        <v>437</v>
      </c>
      <c r="C27" s="39" t="s">
        <v>438</v>
      </c>
      <c r="D27" s="43">
        <f aca="true" t="shared" si="0" ref="D27:E29">D28</f>
        <v>1</v>
      </c>
      <c r="E27" s="43">
        <f t="shared" si="0"/>
        <v>0</v>
      </c>
    </row>
    <row r="28" spans="1:5" ht="76.5">
      <c r="A28" s="5" t="s">
        <v>396</v>
      </c>
      <c r="B28" s="4" t="s">
        <v>439</v>
      </c>
      <c r="C28" s="39" t="s">
        <v>440</v>
      </c>
      <c r="D28" s="43">
        <f t="shared" si="0"/>
        <v>1</v>
      </c>
      <c r="E28" s="43">
        <f t="shared" si="0"/>
        <v>0</v>
      </c>
    </row>
    <row r="29" spans="1:5" ht="76.5">
      <c r="A29" s="40" t="s">
        <v>396</v>
      </c>
      <c r="B29" s="38" t="s">
        <v>441</v>
      </c>
      <c r="C29" s="41" t="s">
        <v>79</v>
      </c>
      <c r="D29" s="42">
        <f t="shared" si="0"/>
        <v>1</v>
      </c>
      <c r="E29" s="42">
        <f t="shared" si="0"/>
        <v>0</v>
      </c>
    </row>
    <row r="30" spans="1:5" ht="89.25">
      <c r="A30" s="40" t="s">
        <v>387</v>
      </c>
      <c r="B30" s="38" t="s">
        <v>56</v>
      </c>
      <c r="C30" s="77" t="s">
        <v>15</v>
      </c>
      <c r="D30" s="42">
        <v>1</v>
      </c>
      <c r="E30" s="42">
        <v>0</v>
      </c>
    </row>
    <row r="31" spans="1:5" ht="25.5">
      <c r="A31" s="5" t="s">
        <v>396</v>
      </c>
      <c r="B31" s="4" t="s">
        <v>428</v>
      </c>
      <c r="C31" s="39" t="s">
        <v>390</v>
      </c>
      <c r="D31" s="43">
        <f>D32</f>
        <v>479</v>
      </c>
      <c r="E31" s="43">
        <f>E32</f>
        <v>34.3</v>
      </c>
    </row>
    <row r="32" spans="1:5" ht="12.75">
      <c r="A32" s="5" t="s">
        <v>396</v>
      </c>
      <c r="B32" s="4" t="s">
        <v>429</v>
      </c>
      <c r="C32" s="39" t="s">
        <v>430</v>
      </c>
      <c r="D32" s="43">
        <f>D33+D35</f>
        <v>479</v>
      </c>
      <c r="E32" s="43">
        <f>E33+E35</f>
        <v>34.3</v>
      </c>
    </row>
    <row r="33" spans="1:6" ht="25.5">
      <c r="A33" s="40" t="s">
        <v>396</v>
      </c>
      <c r="B33" s="38" t="s">
        <v>57</v>
      </c>
      <c r="C33" s="41" t="s">
        <v>58</v>
      </c>
      <c r="D33" s="42">
        <f>D34</f>
        <v>1</v>
      </c>
      <c r="E33" s="42">
        <f>E34</f>
        <v>0</v>
      </c>
      <c r="F33" s="1"/>
    </row>
    <row r="34" spans="1:5" ht="51">
      <c r="A34" s="40" t="s">
        <v>387</v>
      </c>
      <c r="B34" s="38" t="s">
        <v>59</v>
      </c>
      <c r="C34" s="41" t="s">
        <v>3</v>
      </c>
      <c r="D34" s="42">
        <v>1</v>
      </c>
      <c r="E34" s="42">
        <v>0</v>
      </c>
    </row>
    <row r="35" spans="1:5" ht="12.75">
      <c r="A35" s="40" t="s">
        <v>396</v>
      </c>
      <c r="B35" s="38" t="s">
        <v>431</v>
      </c>
      <c r="C35" s="41" t="s">
        <v>432</v>
      </c>
      <c r="D35" s="42">
        <f>D36</f>
        <v>478</v>
      </c>
      <c r="E35" s="42">
        <f>E36</f>
        <v>34.3</v>
      </c>
    </row>
    <row r="36" spans="1:5" ht="38.25">
      <c r="A36" s="40" t="s">
        <v>396</v>
      </c>
      <c r="B36" s="38" t="s">
        <v>199</v>
      </c>
      <c r="C36" s="41" t="s">
        <v>4</v>
      </c>
      <c r="D36" s="42">
        <f>SUM(D37:D38)</f>
        <v>478</v>
      </c>
      <c r="E36" s="42">
        <f>SUM(E37:E38)</f>
        <v>34.3</v>
      </c>
    </row>
    <row r="37" spans="1:5" ht="63.75">
      <c r="A37" s="40" t="s">
        <v>200</v>
      </c>
      <c r="B37" s="38" t="s">
        <v>201</v>
      </c>
      <c r="C37" s="41" t="s">
        <v>60</v>
      </c>
      <c r="D37" s="42">
        <v>430</v>
      </c>
      <c r="E37" s="42">
        <v>28</v>
      </c>
    </row>
    <row r="38" spans="1:5" ht="38.25">
      <c r="A38" s="40" t="s">
        <v>387</v>
      </c>
      <c r="B38" s="38" t="s">
        <v>18</v>
      </c>
      <c r="C38" s="41" t="s">
        <v>19</v>
      </c>
      <c r="D38" s="42">
        <v>48</v>
      </c>
      <c r="E38" s="42">
        <v>6.3</v>
      </c>
    </row>
    <row r="39" spans="1:5" ht="25.5">
      <c r="A39" s="5" t="s">
        <v>396</v>
      </c>
      <c r="B39" s="4" t="s">
        <v>61</v>
      </c>
      <c r="C39" s="39" t="s">
        <v>62</v>
      </c>
      <c r="D39" s="43">
        <f aca="true" t="shared" si="1" ref="D39:E41">D40</f>
        <v>1</v>
      </c>
      <c r="E39" s="43">
        <f t="shared" si="1"/>
        <v>0</v>
      </c>
    </row>
    <row r="40" spans="1:5" ht="76.5">
      <c r="A40" s="5" t="s">
        <v>396</v>
      </c>
      <c r="B40" s="4" t="s">
        <v>63</v>
      </c>
      <c r="C40" s="39" t="s">
        <v>64</v>
      </c>
      <c r="D40" s="43">
        <f t="shared" si="1"/>
        <v>1</v>
      </c>
      <c r="E40" s="43">
        <f t="shared" si="1"/>
        <v>0</v>
      </c>
    </row>
    <row r="41" spans="1:5" ht="91.5" customHeight="1">
      <c r="A41" s="40" t="s">
        <v>387</v>
      </c>
      <c r="B41" s="38" t="s">
        <v>65</v>
      </c>
      <c r="C41" s="51" t="s">
        <v>5</v>
      </c>
      <c r="D41" s="42">
        <f t="shared" si="1"/>
        <v>1</v>
      </c>
      <c r="E41" s="42">
        <f t="shared" si="1"/>
        <v>0</v>
      </c>
    </row>
    <row r="42" spans="1:5" ht="102">
      <c r="A42" s="40" t="s">
        <v>387</v>
      </c>
      <c r="B42" s="38" t="s">
        <v>66</v>
      </c>
      <c r="C42" s="77" t="s">
        <v>6</v>
      </c>
      <c r="D42" s="42">
        <v>1</v>
      </c>
      <c r="E42" s="42">
        <v>0</v>
      </c>
    </row>
    <row r="43" spans="1:5" ht="12.75">
      <c r="A43" s="5" t="s">
        <v>396</v>
      </c>
      <c r="B43" s="4" t="s">
        <v>202</v>
      </c>
      <c r="C43" s="39" t="s">
        <v>344</v>
      </c>
      <c r="D43" s="43">
        <f>D44+D45+D48+D50</f>
        <v>2841.5</v>
      </c>
      <c r="E43" s="43">
        <f>E44+E45+E48+E50</f>
        <v>2541.2</v>
      </c>
    </row>
    <row r="44" spans="1:5" ht="51">
      <c r="A44" s="40" t="s">
        <v>402</v>
      </c>
      <c r="B44" s="38" t="s">
        <v>203</v>
      </c>
      <c r="C44" s="41" t="s">
        <v>345</v>
      </c>
      <c r="D44" s="42">
        <v>616.4</v>
      </c>
      <c r="E44" s="42">
        <v>395.1</v>
      </c>
    </row>
    <row r="45" spans="1:5" ht="25.5">
      <c r="A45" s="5" t="s">
        <v>396</v>
      </c>
      <c r="B45" s="4" t="s">
        <v>67</v>
      </c>
      <c r="C45" s="39" t="s">
        <v>68</v>
      </c>
      <c r="D45" s="43">
        <f>D46</f>
        <v>1</v>
      </c>
      <c r="E45" s="43">
        <f>E46</f>
        <v>0</v>
      </c>
    </row>
    <row r="46" spans="1:5" ht="63.75">
      <c r="A46" s="14" t="s">
        <v>387</v>
      </c>
      <c r="B46" s="22" t="s">
        <v>69</v>
      </c>
      <c r="C46" s="78" t="s">
        <v>16</v>
      </c>
      <c r="D46" s="44">
        <f>D47</f>
        <v>1</v>
      </c>
      <c r="E46" s="44">
        <f>E47</f>
        <v>0</v>
      </c>
    </row>
    <row r="47" spans="1:5" ht="77.25" customHeight="1">
      <c r="A47" s="14" t="s">
        <v>387</v>
      </c>
      <c r="B47" s="22" t="s">
        <v>70</v>
      </c>
      <c r="C47" s="78" t="s">
        <v>7</v>
      </c>
      <c r="D47" s="44">
        <v>1</v>
      </c>
      <c r="E47" s="44">
        <v>0</v>
      </c>
    </row>
    <row r="48" spans="1:5" ht="51">
      <c r="A48" s="5" t="s">
        <v>396</v>
      </c>
      <c r="B48" s="4" t="s">
        <v>288</v>
      </c>
      <c r="C48" s="39" t="s">
        <v>289</v>
      </c>
      <c r="D48" s="43">
        <f>D49</f>
        <v>0</v>
      </c>
      <c r="E48" s="43">
        <f>E49</f>
        <v>14.9</v>
      </c>
    </row>
    <row r="49" spans="1:5" ht="63.75">
      <c r="A49" s="40" t="s">
        <v>387</v>
      </c>
      <c r="B49" s="38" t="s">
        <v>290</v>
      </c>
      <c r="C49" s="41" t="s">
        <v>8</v>
      </c>
      <c r="D49" s="42">
        <v>0</v>
      </c>
      <c r="E49" s="42">
        <v>14.9</v>
      </c>
    </row>
    <row r="50" spans="1:5" ht="25.5">
      <c r="A50" s="5" t="s">
        <v>396</v>
      </c>
      <c r="B50" s="4" t="s">
        <v>204</v>
      </c>
      <c r="C50" s="39" t="s">
        <v>205</v>
      </c>
      <c r="D50" s="43">
        <f>D51</f>
        <v>2224.1</v>
      </c>
      <c r="E50" s="43">
        <f>E51</f>
        <v>2131.2</v>
      </c>
    </row>
    <row r="51" spans="1:5" ht="51">
      <c r="A51" s="40" t="s">
        <v>396</v>
      </c>
      <c r="B51" s="38" t="s">
        <v>206</v>
      </c>
      <c r="C51" s="41" t="s">
        <v>9</v>
      </c>
      <c r="D51" s="42">
        <f>SUM(D52:D56)</f>
        <v>2224.1</v>
      </c>
      <c r="E51" s="42">
        <f>SUM(E52:E56)</f>
        <v>2131.2</v>
      </c>
    </row>
    <row r="52" spans="1:5" ht="51">
      <c r="A52" s="40" t="s">
        <v>207</v>
      </c>
      <c r="B52" s="38" t="s">
        <v>208</v>
      </c>
      <c r="C52" s="41" t="s">
        <v>71</v>
      </c>
      <c r="D52" s="42">
        <v>1727.9</v>
      </c>
      <c r="E52" s="42">
        <v>1630</v>
      </c>
    </row>
    <row r="53" spans="1:5" ht="51">
      <c r="A53" s="40" t="s">
        <v>230</v>
      </c>
      <c r="B53" s="38" t="s">
        <v>208</v>
      </c>
      <c r="C53" s="41" t="s">
        <v>71</v>
      </c>
      <c r="D53" s="42">
        <v>340</v>
      </c>
      <c r="E53" s="42">
        <v>310</v>
      </c>
    </row>
    <row r="54" spans="1:5" ht="51">
      <c r="A54" s="40" t="s">
        <v>309</v>
      </c>
      <c r="B54" s="38" t="s">
        <v>208</v>
      </c>
      <c r="C54" s="41" t="s">
        <v>71</v>
      </c>
      <c r="D54" s="42">
        <v>0.1</v>
      </c>
      <c r="E54" s="42">
        <v>147.5</v>
      </c>
    </row>
    <row r="55" spans="1:5" ht="51">
      <c r="A55" s="40" t="s">
        <v>209</v>
      </c>
      <c r="B55" s="38" t="s">
        <v>208</v>
      </c>
      <c r="C55" s="41" t="s">
        <v>71</v>
      </c>
      <c r="D55" s="42">
        <v>122.5</v>
      </c>
      <c r="E55" s="42">
        <v>21.6</v>
      </c>
    </row>
    <row r="56" spans="1:5" ht="51">
      <c r="A56" s="40" t="s">
        <v>209</v>
      </c>
      <c r="B56" s="38" t="s">
        <v>284</v>
      </c>
      <c r="C56" s="45" t="s">
        <v>329</v>
      </c>
      <c r="D56" s="42">
        <v>33.6</v>
      </c>
      <c r="E56" s="42">
        <v>22.1</v>
      </c>
    </row>
    <row r="57" spans="1:5" ht="12.75">
      <c r="A57" s="5" t="s">
        <v>396</v>
      </c>
      <c r="B57" s="4" t="s">
        <v>210</v>
      </c>
      <c r="C57" s="39" t="s">
        <v>358</v>
      </c>
      <c r="D57" s="43">
        <f>D58+D60</f>
        <v>1</v>
      </c>
      <c r="E57" s="43">
        <f>E58+E60</f>
        <v>0</v>
      </c>
    </row>
    <row r="58" spans="1:5" ht="12.75">
      <c r="A58" s="5" t="s">
        <v>396</v>
      </c>
      <c r="B58" s="4" t="s">
        <v>211</v>
      </c>
      <c r="C58" s="39" t="s">
        <v>212</v>
      </c>
      <c r="D58" s="43">
        <f>D59</f>
        <v>0</v>
      </c>
      <c r="E58" s="43">
        <f>E59</f>
        <v>0</v>
      </c>
    </row>
    <row r="59" spans="1:5" ht="38.25">
      <c r="A59" s="40" t="s">
        <v>387</v>
      </c>
      <c r="B59" s="38" t="s">
        <v>213</v>
      </c>
      <c r="C59" s="41" t="s">
        <v>10</v>
      </c>
      <c r="D59" s="42">
        <v>0</v>
      </c>
      <c r="E59" s="42">
        <v>0</v>
      </c>
    </row>
    <row r="60" spans="1:5" ht="12.75">
      <c r="A60" s="5" t="s">
        <v>396</v>
      </c>
      <c r="B60" s="4" t="s">
        <v>20</v>
      </c>
      <c r="C60" s="41" t="s">
        <v>21</v>
      </c>
      <c r="D60" s="43">
        <f>D61</f>
        <v>1</v>
      </c>
      <c r="E60" s="43">
        <f>E61</f>
        <v>0</v>
      </c>
    </row>
    <row r="61" spans="1:5" ht="38.25">
      <c r="A61" s="40" t="s">
        <v>387</v>
      </c>
      <c r="B61" s="38" t="s">
        <v>23</v>
      </c>
      <c r="C61" s="41" t="s">
        <v>22</v>
      </c>
      <c r="D61" s="42">
        <v>1</v>
      </c>
      <c r="E61" s="42">
        <v>0</v>
      </c>
    </row>
    <row r="62" spans="1:5" ht="12.75">
      <c r="A62" s="5" t="s">
        <v>396</v>
      </c>
      <c r="B62" s="4" t="s">
        <v>214</v>
      </c>
      <c r="C62" s="39" t="s">
        <v>346</v>
      </c>
      <c r="D62" s="43">
        <f>D63+D73+D77</f>
        <v>4599.9</v>
      </c>
      <c r="E62" s="43">
        <f>E63+E73+E77</f>
        <v>3429.2</v>
      </c>
    </row>
    <row r="63" spans="1:5" ht="39" customHeight="1">
      <c r="A63" s="5" t="s">
        <v>396</v>
      </c>
      <c r="B63" s="4" t="s">
        <v>215</v>
      </c>
      <c r="C63" s="39" t="s">
        <v>80</v>
      </c>
      <c r="D63" s="43">
        <f>D64</f>
        <v>4599.9</v>
      </c>
      <c r="E63" s="43">
        <f>E64</f>
        <v>3429.2</v>
      </c>
    </row>
    <row r="64" spans="1:5" ht="25.5">
      <c r="A64" s="5" t="s">
        <v>396</v>
      </c>
      <c r="B64" s="4" t="s">
        <v>216</v>
      </c>
      <c r="C64" s="39" t="s">
        <v>217</v>
      </c>
      <c r="D64" s="43">
        <f>D65+D69</f>
        <v>4599.9</v>
      </c>
      <c r="E64" s="43">
        <f>E65+E69</f>
        <v>3429.2</v>
      </c>
    </row>
    <row r="65" spans="1:5" ht="38.25">
      <c r="A65" s="5" t="s">
        <v>396</v>
      </c>
      <c r="B65" s="4" t="s">
        <v>218</v>
      </c>
      <c r="C65" s="39" t="s">
        <v>72</v>
      </c>
      <c r="D65" s="43">
        <f>D66</f>
        <v>1449</v>
      </c>
      <c r="E65" s="43">
        <f>E66</f>
        <v>1095.7</v>
      </c>
    </row>
    <row r="66" spans="1:5" ht="51">
      <c r="A66" s="5" t="s">
        <v>387</v>
      </c>
      <c r="B66" s="4" t="s">
        <v>219</v>
      </c>
      <c r="C66" s="39" t="s">
        <v>11</v>
      </c>
      <c r="D66" s="43">
        <f>D67+D68</f>
        <v>1449</v>
      </c>
      <c r="E66" s="43">
        <f>E67+E68</f>
        <v>1095.7</v>
      </c>
    </row>
    <row r="67" spans="1:5" ht="63.75">
      <c r="A67" s="40" t="s">
        <v>387</v>
      </c>
      <c r="B67" s="38" t="s">
        <v>220</v>
      </c>
      <c r="C67" s="51" t="s">
        <v>81</v>
      </c>
      <c r="D67" s="42">
        <v>1443.4</v>
      </c>
      <c r="E67" s="42">
        <v>1095.7</v>
      </c>
    </row>
    <row r="68" spans="1:5" ht="89.25">
      <c r="A68" s="40" t="s">
        <v>387</v>
      </c>
      <c r="B68" s="38" t="s">
        <v>221</v>
      </c>
      <c r="C68" s="51" t="s">
        <v>73</v>
      </c>
      <c r="D68" s="42">
        <v>5.6</v>
      </c>
      <c r="E68" s="42">
        <v>0</v>
      </c>
    </row>
    <row r="69" spans="1:5" ht="51">
      <c r="A69" s="5" t="s">
        <v>396</v>
      </c>
      <c r="B69" s="4" t="s">
        <v>222</v>
      </c>
      <c r="C69" s="39" t="s">
        <v>389</v>
      </c>
      <c r="D69" s="43">
        <f>D70</f>
        <v>3150.9</v>
      </c>
      <c r="E69" s="43">
        <f>E70</f>
        <v>2333.5</v>
      </c>
    </row>
    <row r="70" spans="1:5" ht="63" customHeight="1">
      <c r="A70" s="5" t="s">
        <v>387</v>
      </c>
      <c r="B70" s="4" t="s">
        <v>223</v>
      </c>
      <c r="C70" s="39" t="s">
        <v>74</v>
      </c>
      <c r="D70" s="43">
        <f>D71+D72</f>
        <v>3150.9</v>
      </c>
      <c r="E70" s="43">
        <f>E71+E72</f>
        <v>2333.5</v>
      </c>
    </row>
    <row r="71" spans="1:5" ht="38.25">
      <c r="A71" s="40" t="s">
        <v>387</v>
      </c>
      <c r="B71" s="38" t="s">
        <v>224</v>
      </c>
      <c r="C71" s="41" t="s">
        <v>75</v>
      </c>
      <c r="D71" s="42">
        <v>2507.9</v>
      </c>
      <c r="E71" s="42">
        <v>1851.1</v>
      </c>
    </row>
    <row r="72" spans="1:5" ht="38.25">
      <c r="A72" s="40" t="s">
        <v>387</v>
      </c>
      <c r="B72" s="40" t="s">
        <v>225</v>
      </c>
      <c r="C72" s="41" t="s">
        <v>76</v>
      </c>
      <c r="D72" s="42">
        <v>643</v>
      </c>
      <c r="E72" s="42">
        <v>482.4</v>
      </c>
    </row>
    <row r="73" spans="1:5" ht="12.75">
      <c r="A73" s="5" t="s">
        <v>396</v>
      </c>
      <c r="B73" s="5" t="s">
        <v>226</v>
      </c>
      <c r="C73" s="39" t="s">
        <v>306</v>
      </c>
      <c r="D73" s="43">
        <f>D74</f>
        <v>0</v>
      </c>
      <c r="E73" s="43">
        <f>E74</f>
        <v>0</v>
      </c>
    </row>
    <row r="74" spans="1:5" ht="38.25">
      <c r="A74" s="40" t="s">
        <v>387</v>
      </c>
      <c r="B74" s="40" t="s">
        <v>227</v>
      </c>
      <c r="C74" s="41" t="s">
        <v>17</v>
      </c>
      <c r="D74" s="42">
        <f>D75+D76</f>
        <v>0</v>
      </c>
      <c r="E74" s="42">
        <f>E75+E76</f>
        <v>0</v>
      </c>
    </row>
    <row r="75" spans="1:5" ht="52.5" customHeight="1">
      <c r="A75" s="40" t="s">
        <v>387</v>
      </c>
      <c r="B75" s="40" t="s">
        <v>291</v>
      </c>
      <c r="C75" s="41" t="s">
        <v>12</v>
      </c>
      <c r="D75" s="42">
        <f>D76</f>
        <v>0</v>
      </c>
      <c r="E75" s="42">
        <f>E76</f>
        <v>0</v>
      </c>
    </row>
    <row r="76" spans="1:5" ht="38.25">
      <c r="A76" s="40" t="s">
        <v>387</v>
      </c>
      <c r="B76" s="40" t="s">
        <v>292</v>
      </c>
      <c r="C76" s="41" t="s">
        <v>17</v>
      </c>
      <c r="D76" s="42">
        <v>0</v>
      </c>
      <c r="E76" s="42">
        <v>0</v>
      </c>
    </row>
    <row r="77" spans="1:5" ht="91.5" customHeight="1">
      <c r="A77" s="5" t="s">
        <v>396</v>
      </c>
      <c r="B77" s="5" t="s">
        <v>228</v>
      </c>
      <c r="C77" s="39" t="s">
        <v>77</v>
      </c>
      <c r="D77" s="42">
        <f>D78</f>
        <v>0</v>
      </c>
      <c r="E77" s="42">
        <f>E78</f>
        <v>0</v>
      </c>
    </row>
    <row r="78" spans="1:5" ht="117.75" customHeight="1">
      <c r="A78" s="40" t="s">
        <v>387</v>
      </c>
      <c r="B78" s="38" t="s">
        <v>229</v>
      </c>
      <c r="C78" s="45" t="s">
        <v>13</v>
      </c>
      <c r="D78" s="42">
        <v>0</v>
      </c>
      <c r="E78" s="42">
        <v>0</v>
      </c>
    </row>
    <row r="79" spans="1:5" ht="12.75">
      <c r="A79" s="38"/>
      <c r="B79" s="4" t="s">
        <v>78</v>
      </c>
      <c r="C79" s="38"/>
      <c r="D79" s="43">
        <f>D6+D62</f>
        <v>50500</v>
      </c>
      <c r="E79" s="43">
        <f>E6+E62</f>
        <v>36534.6</v>
      </c>
    </row>
  </sheetData>
  <mergeCells count="8">
    <mergeCell ref="A3:E3"/>
    <mergeCell ref="A1:E1"/>
    <mergeCell ref="A4:B4"/>
    <mergeCell ref="C4:C5"/>
    <mergeCell ref="D4:D5"/>
    <mergeCell ref="E4:E5"/>
    <mergeCell ref="A5:B5"/>
    <mergeCell ref="C2:E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workbookViewId="0" topLeftCell="A1">
      <selection activeCell="C2" sqref="C2:H2"/>
    </sheetView>
  </sheetViews>
  <sheetFormatPr defaultColWidth="9.140625" defaultRowHeight="12.75"/>
  <cols>
    <col min="1" max="1" width="7.00390625" style="0" customWidth="1"/>
    <col min="2" max="2" width="44.8515625" style="0" customWidth="1"/>
    <col min="3" max="3" width="5.28125" style="0" customWidth="1"/>
    <col min="4" max="4" width="7.140625" style="0" customWidth="1"/>
    <col min="5" max="5" width="8.7109375" style="0" customWidth="1"/>
    <col min="6" max="6" width="5.8515625" style="0" customWidth="1"/>
    <col min="7" max="7" width="11.57421875" style="0" customWidth="1"/>
    <col min="8" max="8" width="11.421875" style="0" customWidth="1"/>
  </cols>
  <sheetData>
    <row r="1" spans="1:8" ht="12.75">
      <c r="A1" s="91" t="s">
        <v>374</v>
      </c>
      <c r="B1" s="91"/>
      <c r="C1" s="91"/>
      <c r="D1" s="91"/>
      <c r="E1" s="91"/>
      <c r="F1" s="91"/>
      <c r="G1" s="91"/>
      <c r="H1" s="91"/>
    </row>
    <row r="2" spans="1:8" ht="66" customHeight="1">
      <c r="A2" s="2"/>
      <c r="B2" s="2"/>
      <c r="C2" s="90" t="s">
        <v>2</v>
      </c>
      <c r="D2" s="90"/>
      <c r="E2" s="90"/>
      <c r="F2" s="90"/>
      <c r="G2" s="90"/>
      <c r="H2" s="90"/>
    </row>
    <row r="3" spans="1:8" ht="66" customHeight="1">
      <c r="A3" s="92" t="s">
        <v>24</v>
      </c>
      <c r="B3" s="92"/>
      <c r="C3" s="92"/>
      <c r="D3" s="92"/>
      <c r="E3" s="92"/>
      <c r="F3" s="92"/>
      <c r="G3" s="92"/>
      <c r="H3" s="92"/>
    </row>
    <row r="4" spans="1:8" ht="63.75">
      <c r="A4" s="3" t="s">
        <v>55</v>
      </c>
      <c r="B4" s="3" t="s">
        <v>232</v>
      </c>
      <c r="C4" s="3" t="s">
        <v>359</v>
      </c>
      <c r="D4" s="3" t="s">
        <v>233</v>
      </c>
      <c r="E4" s="3" t="s">
        <v>253</v>
      </c>
      <c r="F4" s="3" t="s">
        <v>254</v>
      </c>
      <c r="G4" s="3" t="s">
        <v>192</v>
      </c>
      <c r="H4" s="46" t="s">
        <v>25</v>
      </c>
    </row>
    <row r="5" spans="1:8" ht="39.75" customHeight="1">
      <c r="A5" s="39" t="s">
        <v>255</v>
      </c>
      <c r="B5" s="7" t="s">
        <v>82</v>
      </c>
      <c r="C5" s="22">
        <v>882</v>
      </c>
      <c r="D5" s="9"/>
      <c r="E5" s="10"/>
      <c r="F5" s="8"/>
      <c r="G5" s="11">
        <f>G6</f>
        <v>3625.3999999999996</v>
      </c>
      <c r="H5" s="11">
        <f>H6</f>
        <v>2390.6000000000004</v>
      </c>
    </row>
    <row r="6" spans="1:8" ht="12.75">
      <c r="A6" s="39" t="s">
        <v>355</v>
      </c>
      <c r="B6" s="7" t="s">
        <v>231</v>
      </c>
      <c r="C6" s="14" t="s">
        <v>256</v>
      </c>
      <c r="D6" s="9" t="s">
        <v>385</v>
      </c>
      <c r="E6" s="10"/>
      <c r="F6" s="8"/>
      <c r="G6" s="11">
        <f>G7+G10+G19</f>
        <v>3625.3999999999996</v>
      </c>
      <c r="H6" s="11">
        <f>H7+H10+H19</f>
        <v>2390.6000000000004</v>
      </c>
    </row>
    <row r="7" spans="1:8" ht="38.25">
      <c r="A7" s="39" t="s">
        <v>361</v>
      </c>
      <c r="B7" s="7" t="s">
        <v>83</v>
      </c>
      <c r="C7" s="14" t="s">
        <v>256</v>
      </c>
      <c r="D7" s="8" t="s">
        <v>360</v>
      </c>
      <c r="E7" s="12"/>
      <c r="F7" s="12"/>
      <c r="G7" s="11">
        <f>G8</f>
        <v>1329.7</v>
      </c>
      <c r="H7" s="11">
        <f>H8</f>
        <v>844.8</v>
      </c>
    </row>
    <row r="8" spans="1:8" ht="25.5">
      <c r="A8" s="13" t="s">
        <v>362</v>
      </c>
      <c r="B8" s="13" t="s">
        <v>193</v>
      </c>
      <c r="C8" s="14" t="s">
        <v>256</v>
      </c>
      <c r="D8" s="14" t="s">
        <v>360</v>
      </c>
      <c r="E8" s="15" t="s">
        <v>84</v>
      </c>
      <c r="F8" s="16"/>
      <c r="G8" s="17">
        <f>G9</f>
        <v>1329.7</v>
      </c>
      <c r="H8" s="17">
        <f>H9</f>
        <v>844.8</v>
      </c>
    </row>
    <row r="9" spans="1:8" ht="51" customHeight="1">
      <c r="A9" s="13" t="s">
        <v>294</v>
      </c>
      <c r="B9" s="28" t="s">
        <v>85</v>
      </c>
      <c r="C9" s="14" t="s">
        <v>256</v>
      </c>
      <c r="D9" s="14" t="s">
        <v>360</v>
      </c>
      <c r="E9" s="15" t="s">
        <v>84</v>
      </c>
      <c r="F9" s="16" t="s">
        <v>293</v>
      </c>
      <c r="G9" s="17">
        <v>1329.7</v>
      </c>
      <c r="H9" s="17">
        <v>844.8</v>
      </c>
    </row>
    <row r="10" spans="1:8" ht="51">
      <c r="A10" s="7" t="s">
        <v>363</v>
      </c>
      <c r="B10" s="7" t="s">
        <v>52</v>
      </c>
      <c r="C10" s="14" t="s">
        <v>256</v>
      </c>
      <c r="D10" s="8" t="s">
        <v>365</v>
      </c>
      <c r="E10" s="12"/>
      <c r="F10" s="12"/>
      <c r="G10" s="11">
        <f>G11+G13+G15</f>
        <v>2223.7</v>
      </c>
      <c r="H10" s="11">
        <f>H11+H13+H15</f>
        <v>1491.8000000000002</v>
      </c>
    </row>
    <row r="11" spans="1:8" ht="76.5">
      <c r="A11" s="13" t="s">
        <v>364</v>
      </c>
      <c r="B11" s="13" t="s">
        <v>53</v>
      </c>
      <c r="C11" s="14" t="s">
        <v>256</v>
      </c>
      <c r="D11" s="14" t="s">
        <v>365</v>
      </c>
      <c r="E11" s="15" t="s">
        <v>86</v>
      </c>
      <c r="F11" s="16"/>
      <c r="G11" s="17">
        <f>G12</f>
        <v>1146.7</v>
      </c>
      <c r="H11" s="17">
        <f>H12</f>
        <v>818.5</v>
      </c>
    </row>
    <row r="12" spans="1:8" ht="51" customHeight="1">
      <c r="A12" s="13" t="s">
        <v>310</v>
      </c>
      <c r="B12" s="28" t="s">
        <v>85</v>
      </c>
      <c r="C12" s="14" t="s">
        <v>256</v>
      </c>
      <c r="D12" s="14" t="s">
        <v>365</v>
      </c>
      <c r="E12" s="15" t="s">
        <v>86</v>
      </c>
      <c r="F12" s="16" t="s">
        <v>293</v>
      </c>
      <c r="G12" s="17">
        <v>1146.7</v>
      </c>
      <c r="H12" s="17">
        <v>818.5</v>
      </c>
    </row>
    <row r="13" spans="1:8" ht="76.5">
      <c r="A13" s="13" t="s">
        <v>280</v>
      </c>
      <c r="B13" s="28" t="s">
        <v>54</v>
      </c>
      <c r="C13" s="14" t="s">
        <v>256</v>
      </c>
      <c r="D13" s="14" t="s">
        <v>365</v>
      </c>
      <c r="E13" s="15" t="s">
        <v>87</v>
      </c>
      <c r="F13" s="16"/>
      <c r="G13" s="17">
        <f>G14</f>
        <v>117.6</v>
      </c>
      <c r="H13" s="17">
        <f>H14</f>
        <v>88.2</v>
      </c>
    </row>
    <row r="14" spans="1:8" ht="51" customHeight="1">
      <c r="A14" s="13" t="s">
        <v>311</v>
      </c>
      <c r="B14" s="28" t="s">
        <v>85</v>
      </c>
      <c r="C14" s="14" t="s">
        <v>256</v>
      </c>
      <c r="D14" s="14" t="s">
        <v>365</v>
      </c>
      <c r="E14" s="15" t="s">
        <v>87</v>
      </c>
      <c r="F14" s="16" t="s">
        <v>293</v>
      </c>
      <c r="G14" s="17">
        <v>117.6</v>
      </c>
      <c r="H14" s="17">
        <v>88.2</v>
      </c>
    </row>
    <row r="15" spans="1:8" ht="25.5">
      <c r="A15" s="13" t="s">
        <v>281</v>
      </c>
      <c r="B15" s="28" t="s">
        <v>88</v>
      </c>
      <c r="C15" s="14" t="s">
        <v>256</v>
      </c>
      <c r="D15" s="14" t="s">
        <v>365</v>
      </c>
      <c r="E15" s="15" t="s">
        <v>89</v>
      </c>
      <c r="F15" s="16"/>
      <c r="G15" s="17">
        <f>SUM(G16:G18)</f>
        <v>959.4</v>
      </c>
      <c r="H15" s="17">
        <f>SUM(H16:H18)</f>
        <v>585.1</v>
      </c>
    </row>
    <row r="16" spans="1:8" ht="51.75" customHeight="1">
      <c r="A16" s="13" t="s">
        <v>312</v>
      </c>
      <c r="B16" s="28" t="s">
        <v>85</v>
      </c>
      <c r="C16" s="14" t="s">
        <v>256</v>
      </c>
      <c r="D16" s="14" t="s">
        <v>365</v>
      </c>
      <c r="E16" s="15" t="s">
        <v>89</v>
      </c>
      <c r="F16" s="16" t="s">
        <v>293</v>
      </c>
      <c r="G16" s="17">
        <v>904.6</v>
      </c>
      <c r="H16" s="17">
        <v>583.2</v>
      </c>
    </row>
    <row r="17" spans="1:8" ht="25.5">
      <c r="A17" s="13" t="s">
        <v>90</v>
      </c>
      <c r="B17" s="13" t="s">
        <v>296</v>
      </c>
      <c r="C17" s="14" t="s">
        <v>256</v>
      </c>
      <c r="D17" s="14" t="s">
        <v>365</v>
      </c>
      <c r="E17" s="15" t="s">
        <v>89</v>
      </c>
      <c r="F17" s="16" t="s">
        <v>297</v>
      </c>
      <c r="G17" s="17">
        <v>50</v>
      </c>
      <c r="H17" s="17">
        <v>0</v>
      </c>
    </row>
    <row r="18" spans="1:8" ht="12.75">
      <c r="A18" s="13" t="s">
        <v>91</v>
      </c>
      <c r="B18" s="13" t="s">
        <v>298</v>
      </c>
      <c r="C18" s="14" t="s">
        <v>256</v>
      </c>
      <c r="D18" s="14" t="s">
        <v>365</v>
      </c>
      <c r="E18" s="15" t="s">
        <v>89</v>
      </c>
      <c r="F18" s="16" t="s">
        <v>299</v>
      </c>
      <c r="G18" s="17">
        <v>4.8</v>
      </c>
      <c r="H18" s="17">
        <v>1.9</v>
      </c>
    </row>
    <row r="19" spans="1:8" ht="12.75">
      <c r="A19" s="7" t="s">
        <v>259</v>
      </c>
      <c r="B19" s="20" t="s">
        <v>350</v>
      </c>
      <c r="C19" s="14" t="s">
        <v>256</v>
      </c>
      <c r="D19" s="8" t="s">
        <v>379</v>
      </c>
      <c r="E19" s="19"/>
      <c r="F19" s="12"/>
      <c r="G19" s="11">
        <f>G20</f>
        <v>72</v>
      </c>
      <c r="H19" s="11">
        <f>H20</f>
        <v>54</v>
      </c>
    </row>
    <row r="20" spans="1:8" ht="38.25">
      <c r="A20" s="21" t="s">
        <v>260</v>
      </c>
      <c r="B20" s="13" t="s">
        <v>268</v>
      </c>
      <c r="C20" s="14" t="s">
        <v>256</v>
      </c>
      <c r="D20" s="14" t="s">
        <v>379</v>
      </c>
      <c r="E20" s="16" t="s">
        <v>92</v>
      </c>
      <c r="F20" s="16"/>
      <c r="G20" s="17">
        <f>G21</f>
        <v>72</v>
      </c>
      <c r="H20" s="17">
        <f>H21</f>
        <v>54</v>
      </c>
    </row>
    <row r="21" spans="1:8" ht="12.75">
      <c r="A21" s="21" t="s">
        <v>313</v>
      </c>
      <c r="B21" s="13" t="s">
        <v>298</v>
      </c>
      <c r="C21" s="14" t="s">
        <v>256</v>
      </c>
      <c r="D21" s="14" t="s">
        <v>379</v>
      </c>
      <c r="E21" s="16" t="s">
        <v>92</v>
      </c>
      <c r="F21" s="16" t="s">
        <v>299</v>
      </c>
      <c r="G21" s="17">
        <v>72</v>
      </c>
      <c r="H21" s="17">
        <v>54</v>
      </c>
    </row>
    <row r="22" spans="1:8" ht="42.75" customHeight="1">
      <c r="A22" s="7" t="s">
        <v>257</v>
      </c>
      <c r="B22" s="7" t="s">
        <v>93</v>
      </c>
      <c r="C22" s="14" t="s">
        <v>300</v>
      </c>
      <c r="D22" s="8"/>
      <c r="E22" s="15"/>
      <c r="F22" s="16"/>
      <c r="G22" s="11">
        <f aca="true" t="shared" si="0" ref="G22:H24">G23</f>
        <v>3271.3</v>
      </c>
      <c r="H22" s="11">
        <f t="shared" si="0"/>
        <v>1847.4</v>
      </c>
    </row>
    <row r="23" spans="1:8" ht="12.75">
      <c r="A23" s="7" t="s">
        <v>355</v>
      </c>
      <c r="B23" s="7" t="s">
        <v>231</v>
      </c>
      <c r="C23" s="14" t="s">
        <v>300</v>
      </c>
      <c r="D23" s="8" t="s">
        <v>385</v>
      </c>
      <c r="E23" s="15"/>
      <c r="F23" s="16"/>
      <c r="G23" s="11">
        <f t="shared" si="0"/>
        <v>3271.3</v>
      </c>
      <c r="H23" s="11">
        <f t="shared" si="0"/>
        <v>1847.4</v>
      </c>
    </row>
    <row r="24" spans="1:8" ht="38.25">
      <c r="A24" s="7" t="s">
        <v>361</v>
      </c>
      <c r="B24" s="7" t="s">
        <v>278</v>
      </c>
      <c r="C24" s="14" t="s">
        <v>300</v>
      </c>
      <c r="D24" s="8" t="s">
        <v>279</v>
      </c>
      <c r="E24" s="15"/>
      <c r="F24" s="16"/>
      <c r="G24" s="11">
        <f t="shared" si="0"/>
        <v>3271.3</v>
      </c>
      <c r="H24" s="11">
        <f t="shared" si="0"/>
        <v>1847.4</v>
      </c>
    </row>
    <row r="25" spans="1:8" ht="25.5">
      <c r="A25" s="13" t="s">
        <v>362</v>
      </c>
      <c r="B25" s="13" t="s">
        <v>94</v>
      </c>
      <c r="C25" s="14" t="s">
        <v>300</v>
      </c>
      <c r="D25" s="14" t="s">
        <v>279</v>
      </c>
      <c r="E25" s="15" t="s">
        <v>95</v>
      </c>
      <c r="F25" s="16"/>
      <c r="G25" s="17">
        <f>SUM(G26:G27)</f>
        <v>3271.3</v>
      </c>
      <c r="H25" s="17">
        <f>SUM(H26:H27)</f>
        <v>1847.4</v>
      </c>
    </row>
    <row r="26" spans="1:8" ht="51" customHeight="1">
      <c r="A26" s="13" t="s">
        <v>294</v>
      </c>
      <c r="B26" s="28" t="s">
        <v>85</v>
      </c>
      <c r="C26" s="14" t="s">
        <v>300</v>
      </c>
      <c r="D26" s="14" t="s">
        <v>279</v>
      </c>
      <c r="E26" s="15" t="s">
        <v>95</v>
      </c>
      <c r="F26" s="16" t="s">
        <v>293</v>
      </c>
      <c r="G26" s="17">
        <v>3266.3</v>
      </c>
      <c r="H26" s="17">
        <v>1847.4</v>
      </c>
    </row>
    <row r="27" spans="1:8" ht="12.75">
      <c r="A27" s="13" t="s">
        <v>99</v>
      </c>
      <c r="B27" s="13" t="s">
        <v>298</v>
      </c>
      <c r="C27" s="14" t="s">
        <v>300</v>
      </c>
      <c r="D27" s="14" t="s">
        <v>279</v>
      </c>
      <c r="E27" s="15" t="s">
        <v>95</v>
      </c>
      <c r="F27" s="16" t="s">
        <v>299</v>
      </c>
      <c r="G27" s="17">
        <v>5</v>
      </c>
      <c r="H27" s="17">
        <v>0</v>
      </c>
    </row>
    <row r="28" spans="1:8" ht="42" customHeight="1">
      <c r="A28" s="7" t="s">
        <v>271</v>
      </c>
      <c r="B28" s="7" t="s">
        <v>96</v>
      </c>
      <c r="C28" s="14" t="s">
        <v>387</v>
      </c>
      <c r="D28" s="8"/>
      <c r="E28" s="15"/>
      <c r="F28" s="12"/>
      <c r="G28" s="11">
        <f>G29+G45+G49+G61+G67+G71+G89+G100+G115+G119</f>
        <v>45603.299999999996</v>
      </c>
      <c r="H28" s="11">
        <f>H29+H45+H49+H61+H67+H71+H89+H100+H115+H119</f>
        <v>26177.3</v>
      </c>
    </row>
    <row r="29" spans="1:8" ht="12.75">
      <c r="A29" s="7" t="s">
        <v>355</v>
      </c>
      <c r="B29" s="7" t="s">
        <v>231</v>
      </c>
      <c r="C29" s="14" t="s">
        <v>387</v>
      </c>
      <c r="D29" s="8" t="s">
        <v>385</v>
      </c>
      <c r="E29" s="15"/>
      <c r="F29" s="12"/>
      <c r="G29" s="11">
        <f>G30+G39+G42</f>
        <v>15194.300000000001</v>
      </c>
      <c r="H29" s="11">
        <f>H30+H39+H42</f>
        <v>10453.900000000001</v>
      </c>
    </row>
    <row r="30" spans="1:8" ht="51">
      <c r="A30" s="7" t="s">
        <v>361</v>
      </c>
      <c r="B30" s="7" t="s">
        <v>258</v>
      </c>
      <c r="C30" s="14" t="s">
        <v>387</v>
      </c>
      <c r="D30" s="8" t="s">
        <v>354</v>
      </c>
      <c r="E30" s="15"/>
      <c r="F30" s="12"/>
      <c r="G30" s="11">
        <f>G31+G35+G37</f>
        <v>14897.300000000001</v>
      </c>
      <c r="H30" s="11">
        <f>H31+H35+H37</f>
        <v>10453.900000000001</v>
      </c>
    </row>
    <row r="31" spans="1:8" ht="39.75" customHeight="1">
      <c r="A31" s="21" t="s">
        <v>362</v>
      </c>
      <c r="B31" s="13" t="s">
        <v>97</v>
      </c>
      <c r="C31" s="14" t="s">
        <v>387</v>
      </c>
      <c r="D31" s="14" t="s">
        <v>354</v>
      </c>
      <c r="E31" s="15" t="s">
        <v>98</v>
      </c>
      <c r="F31" s="16"/>
      <c r="G31" s="17">
        <f>G32+G33+G34</f>
        <v>14567.5</v>
      </c>
      <c r="H31" s="17">
        <f>H32+H33+H34</f>
        <v>10129.7</v>
      </c>
    </row>
    <row r="32" spans="1:8" ht="51" customHeight="1">
      <c r="A32" s="21" t="s">
        <v>294</v>
      </c>
      <c r="B32" s="28" t="s">
        <v>85</v>
      </c>
      <c r="C32" s="14" t="s">
        <v>387</v>
      </c>
      <c r="D32" s="14" t="s">
        <v>354</v>
      </c>
      <c r="E32" s="15" t="s">
        <v>98</v>
      </c>
      <c r="F32" s="16" t="s">
        <v>293</v>
      </c>
      <c r="G32" s="17">
        <v>11190.8</v>
      </c>
      <c r="H32" s="17">
        <v>8158.6</v>
      </c>
    </row>
    <row r="33" spans="1:8" ht="25.5">
      <c r="A33" s="13" t="s">
        <v>99</v>
      </c>
      <c r="B33" s="13" t="s">
        <v>296</v>
      </c>
      <c r="C33" s="14" t="s">
        <v>387</v>
      </c>
      <c r="D33" s="14" t="s">
        <v>354</v>
      </c>
      <c r="E33" s="15" t="s">
        <v>98</v>
      </c>
      <c r="F33" s="16" t="s">
        <v>297</v>
      </c>
      <c r="G33" s="17">
        <v>3309.7</v>
      </c>
      <c r="H33" s="17">
        <v>1946.5</v>
      </c>
    </row>
    <row r="34" spans="1:8" ht="12.75">
      <c r="A34" s="13" t="s">
        <v>100</v>
      </c>
      <c r="B34" s="13" t="s">
        <v>298</v>
      </c>
      <c r="C34" s="14" t="s">
        <v>387</v>
      </c>
      <c r="D34" s="14" t="s">
        <v>354</v>
      </c>
      <c r="E34" s="15" t="s">
        <v>98</v>
      </c>
      <c r="F34" s="16" t="s">
        <v>299</v>
      </c>
      <c r="G34" s="17">
        <v>67</v>
      </c>
      <c r="H34" s="17">
        <v>24.6</v>
      </c>
    </row>
    <row r="35" spans="1:8" ht="38.25">
      <c r="A35" s="13" t="s">
        <v>301</v>
      </c>
      <c r="B35" s="13" t="s">
        <v>101</v>
      </c>
      <c r="C35" s="14" t="s">
        <v>387</v>
      </c>
      <c r="D35" s="14" t="s">
        <v>354</v>
      </c>
      <c r="E35" s="16" t="s">
        <v>26</v>
      </c>
      <c r="F35" s="16"/>
      <c r="G35" s="17">
        <f>G36</f>
        <v>5.6</v>
      </c>
      <c r="H35" s="17">
        <f>H36</f>
        <v>0</v>
      </c>
    </row>
    <row r="36" spans="1:8" ht="25.5">
      <c r="A36" s="13" t="s">
        <v>302</v>
      </c>
      <c r="B36" s="13" t="s">
        <v>296</v>
      </c>
      <c r="C36" s="14" t="s">
        <v>387</v>
      </c>
      <c r="D36" s="14" t="s">
        <v>354</v>
      </c>
      <c r="E36" s="16" t="s">
        <v>26</v>
      </c>
      <c r="F36" s="16" t="s">
        <v>297</v>
      </c>
      <c r="G36" s="17">
        <v>5.6</v>
      </c>
      <c r="H36" s="17">
        <v>0</v>
      </c>
    </row>
    <row r="37" spans="1:8" ht="38.25">
      <c r="A37" s="21" t="s">
        <v>102</v>
      </c>
      <c r="B37" s="13" t="s">
        <v>103</v>
      </c>
      <c r="C37" s="14" t="s">
        <v>387</v>
      </c>
      <c r="D37" s="14" t="s">
        <v>354</v>
      </c>
      <c r="E37" s="16" t="s">
        <v>104</v>
      </c>
      <c r="F37" s="16"/>
      <c r="G37" s="17">
        <f>G38</f>
        <v>324.2</v>
      </c>
      <c r="H37" s="17">
        <f>H38</f>
        <v>324.2</v>
      </c>
    </row>
    <row r="38" spans="1:8" ht="25.5">
      <c r="A38" s="21" t="s">
        <v>105</v>
      </c>
      <c r="B38" s="13" t="s">
        <v>303</v>
      </c>
      <c r="C38" s="14" t="s">
        <v>387</v>
      </c>
      <c r="D38" s="14" t="s">
        <v>354</v>
      </c>
      <c r="E38" s="16" t="s">
        <v>104</v>
      </c>
      <c r="F38" s="16" t="s">
        <v>316</v>
      </c>
      <c r="G38" s="17">
        <v>324.2</v>
      </c>
      <c r="H38" s="17">
        <v>324.2</v>
      </c>
    </row>
    <row r="39" spans="1:8" ht="12.75">
      <c r="A39" s="20" t="s">
        <v>363</v>
      </c>
      <c r="B39" s="7" t="s">
        <v>106</v>
      </c>
      <c r="C39" s="14" t="s">
        <v>387</v>
      </c>
      <c r="D39" s="8" t="s">
        <v>107</v>
      </c>
      <c r="E39" s="12"/>
      <c r="F39" s="12"/>
      <c r="G39" s="11">
        <f>G40</f>
        <v>250</v>
      </c>
      <c r="H39" s="11">
        <f>H40</f>
        <v>0</v>
      </c>
    </row>
    <row r="40" spans="1:8" ht="12.75">
      <c r="A40" s="21" t="s">
        <v>364</v>
      </c>
      <c r="B40" s="13" t="s">
        <v>108</v>
      </c>
      <c r="C40" s="14" t="s">
        <v>387</v>
      </c>
      <c r="D40" s="14" t="s">
        <v>107</v>
      </c>
      <c r="E40" s="16" t="s">
        <v>109</v>
      </c>
      <c r="F40" s="16"/>
      <c r="G40" s="17">
        <f>G41</f>
        <v>250</v>
      </c>
      <c r="H40" s="17">
        <f>H41</f>
        <v>0</v>
      </c>
    </row>
    <row r="41" spans="1:8" ht="12.75">
      <c r="A41" s="21" t="s">
        <v>310</v>
      </c>
      <c r="B41" s="13" t="s">
        <v>298</v>
      </c>
      <c r="C41" s="14" t="s">
        <v>387</v>
      </c>
      <c r="D41" s="14" t="s">
        <v>107</v>
      </c>
      <c r="E41" s="16" t="s">
        <v>109</v>
      </c>
      <c r="F41" s="16" t="s">
        <v>299</v>
      </c>
      <c r="G41" s="17">
        <v>250</v>
      </c>
      <c r="H41" s="17">
        <v>0</v>
      </c>
    </row>
    <row r="42" spans="1:8" ht="12.75">
      <c r="A42" s="20" t="s">
        <v>259</v>
      </c>
      <c r="B42" s="52" t="s">
        <v>350</v>
      </c>
      <c r="C42" s="14" t="s">
        <v>387</v>
      </c>
      <c r="D42" s="8" t="s">
        <v>379</v>
      </c>
      <c r="E42" s="12"/>
      <c r="F42" s="12"/>
      <c r="G42" s="11">
        <f>G43</f>
        <v>47</v>
      </c>
      <c r="H42" s="11">
        <f>H43</f>
        <v>0</v>
      </c>
    </row>
    <row r="43" spans="1:8" ht="38.25">
      <c r="A43" s="21" t="s">
        <v>260</v>
      </c>
      <c r="B43" s="53" t="s">
        <v>110</v>
      </c>
      <c r="C43" s="14" t="s">
        <v>387</v>
      </c>
      <c r="D43" s="14" t="s">
        <v>379</v>
      </c>
      <c r="E43" s="16" t="s">
        <v>111</v>
      </c>
      <c r="F43" s="16"/>
      <c r="G43" s="17">
        <f>G44</f>
        <v>47</v>
      </c>
      <c r="H43" s="17">
        <f>H44</f>
        <v>0</v>
      </c>
    </row>
    <row r="44" spans="1:8" ht="25.5">
      <c r="A44" s="21" t="s">
        <v>313</v>
      </c>
      <c r="B44" s="54" t="s">
        <v>296</v>
      </c>
      <c r="C44" s="55" t="s">
        <v>387</v>
      </c>
      <c r="D44" s="55" t="s">
        <v>379</v>
      </c>
      <c r="E44" s="56" t="s">
        <v>111</v>
      </c>
      <c r="F44" s="56" t="s">
        <v>297</v>
      </c>
      <c r="G44" s="17">
        <v>47</v>
      </c>
      <c r="H44" s="17">
        <v>0</v>
      </c>
    </row>
    <row r="45" spans="1:8" ht="25.5">
      <c r="A45" s="20" t="s">
        <v>356</v>
      </c>
      <c r="B45" s="57" t="s">
        <v>269</v>
      </c>
      <c r="C45" s="55" t="s">
        <v>387</v>
      </c>
      <c r="D45" s="58" t="s">
        <v>270</v>
      </c>
      <c r="E45" s="59"/>
      <c r="F45" s="59"/>
      <c r="G45" s="11">
        <f aca="true" t="shared" si="1" ref="G45:H47">G46</f>
        <v>1364.8</v>
      </c>
      <c r="H45" s="11">
        <f t="shared" si="1"/>
        <v>1039.7</v>
      </c>
    </row>
    <row r="46" spans="1:8" ht="38.25">
      <c r="A46" s="20" t="s">
        <v>366</v>
      </c>
      <c r="B46" s="57" t="s">
        <v>318</v>
      </c>
      <c r="C46" s="14" t="s">
        <v>387</v>
      </c>
      <c r="D46" s="8" t="s">
        <v>368</v>
      </c>
      <c r="E46" s="12"/>
      <c r="F46" s="12"/>
      <c r="G46" s="11">
        <f t="shared" si="1"/>
        <v>1364.8</v>
      </c>
      <c r="H46" s="11">
        <f t="shared" si="1"/>
        <v>1039.7</v>
      </c>
    </row>
    <row r="47" spans="1:8" ht="78" customHeight="1">
      <c r="A47" s="21" t="s">
        <v>367</v>
      </c>
      <c r="B47" s="13" t="s">
        <v>30</v>
      </c>
      <c r="C47" s="14" t="s">
        <v>387</v>
      </c>
      <c r="D47" s="14" t="s">
        <v>368</v>
      </c>
      <c r="E47" s="16" t="s">
        <v>112</v>
      </c>
      <c r="F47" s="16"/>
      <c r="G47" s="17">
        <f t="shared" si="1"/>
        <v>1364.8</v>
      </c>
      <c r="H47" s="17">
        <f t="shared" si="1"/>
        <v>1039.7</v>
      </c>
    </row>
    <row r="48" spans="1:8" ht="25.5">
      <c r="A48" s="21" t="s">
        <v>295</v>
      </c>
      <c r="B48" s="48" t="s">
        <v>303</v>
      </c>
      <c r="C48" s="14" t="s">
        <v>387</v>
      </c>
      <c r="D48" s="14" t="s">
        <v>368</v>
      </c>
      <c r="E48" s="16" t="s">
        <v>112</v>
      </c>
      <c r="F48" s="16" t="s">
        <v>316</v>
      </c>
      <c r="G48" s="17">
        <v>1364.8</v>
      </c>
      <c r="H48" s="17">
        <v>1039.7</v>
      </c>
    </row>
    <row r="49" spans="1:8" ht="12.75">
      <c r="A49" s="20" t="s">
        <v>261</v>
      </c>
      <c r="B49" s="7" t="s">
        <v>272</v>
      </c>
      <c r="C49" s="14" t="s">
        <v>387</v>
      </c>
      <c r="D49" s="8" t="s">
        <v>273</v>
      </c>
      <c r="E49" s="12"/>
      <c r="F49" s="12"/>
      <c r="G49" s="11">
        <f>G50+G53+G58</f>
        <v>558.8</v>
      </c>
      <c r="H49" s="11">
        <f>H50+H53+H58</f>
        <v>416.5</v>
      </c>
    </row>
    <row r="50" spans="1:8" ht="12.75">
      <c r="A50" s="20" t="s">
        <v>262</v>
      </c>
      <c r="B50" s="27" t="s">
        <v>113</v>
      </c>
      <c r="C50" s="14" t="s">
        <v>387</v>
      </c>
      <c r="D50" s="8" t="s">
        <v>114</v>
      </c>
      <c r="E50" s="12"/>
      <c r="F50" s="12"/>
      <c r="G50" s="11">
        <f>G51</f>
        <v>249.2</v>
      </c>
      <c r="H50" s="11">
        <f>H51</f>
        <v>249.2</v>
      </c>
    </row>
    <row r="51" spans="1:8" ht="140.25">
      <c r="A51" s="21" t="s">
        <v>263</v>
      </c>
      <c r="B51" s="13" t="s">
        <v>31</v>
      </c>
      <c r="C51" s="14" t="s">
        <v>387</v>
      </c>
      <c r="D51" s="14" t="s">
        <v>114</v>
      </c>
      <c r="E51" s="16" t="s">
        <v>115</v>
      </c>
      <c r="F51" s="16"/>
      <c r="G51" s="17">
        <f>G52</f>
        <v>249.2</v>
      </c>
      <c r="H51" s="17">
        <f>H52</f>
        <v>249.2</v>
      </c>
    </row>
    <row r="52" spans="1:8" ht="25.5">
      <c r="A52" s="21" t="s">
        <v>314</v>
      </c>
      <c r="B52" s="48" t="s">
        <v>303</v>
      </c>
      <c r="C52" s="14" t="s">
        <v>387</v>
      </c>
      <c r="D52" s="14" t="s">
        <v>114</v>
      </c>
      <c r="E52" s="16" t="s">
        <v>115</v>
      </c>
      <c r="F52" s="16" t="s">
        <v>316</v>
      </c>
      <c r="G52" s="17">
        <v>249.2</v>
      </c>
      <c r="H52" s="17">
        <v>249.2</v>
      </c>
    </row>
    <row r="53" spans="1:8" ht="12.75">
      <c r="A53" s="20" t="s">
        <v>264</v>
      </c>
      <c r="B53" s="7" t="s">
        <v>380</v>
      </c>
      <c r="C53" s="8" t="s">
        <v>387</v>
      </c>
      <c r="D53" s="8" t="s">
        <v>381</v>
      </c>
      <c r="E53" s="12"/>
      <c r="F53" s="12"/>
      <c r="G53" s="11">
        <f>G54+G56</f>
        <v>302.1</v>
      </c>
      <c r="H53" s="11">
        <f>H54+H56</f>
        <v>159.8</v>
      </c>
    </row>
    <row r="54" spans="1:8" ht="76.5">
      <c r="A54" s="21" t="s">
        <v>265</v>
      </c>
      <c r="B54" s="23" t="s">
        <v>32</v>
      </c>
      <c r="C54" s="14" t="s">
        <v>387</v>
      </c>
      <c r="D54" s="14" t="s">
        <v>381</v>
      </c>
      <c r="E54" s="22" t="s">
        <v>116</v>
      </c>
      <c r="F54" s="16"/>
      <c r="G54" s="17">
        <f>G55</f>
        <v>13.3</v>
      </c>
      <c r="H54" s="17">
        <f>H55</f>
        <v>13.3</v>
      </c>
    </row>
    <row r="55" spans="1:8" ht="25.5">
      <c r="A55" s="21" t="s">
        <v>315</v>
      </c>
      <c r="B55" s="13" t="s">
        <v>296</v>
      </c>
      <c r="C55" s="14" t="s">
        <v>387</v>
      </c>
      <c r="D55" s="14" t="s">
        <v>381</v>
      </c>
      <c r="E55" s="22" t="s">
        <v>116</v>
      </c>
      <c r="F55" s="16" t="s">
        <v>297</v>
      </c>
      <c r="G55" s="17">
        <v>13.3</v>
      </c>
      <c r="H55" s="17">
        <v>13.3</v>
      </c>
    </row>
    <row r="56" spans="1:8" ht="25.5">
      <c r="A56" s="24" t="s">
        <v>117</v>
      </c>
      <c r="B56" s="23" t="s">
        <v>118</v>
      </c>
      <c r="C56" s="14" t="s">
        <v>387</v>
      </c>
      <c r="D56" s="14" t="s">
        <v>381</v>
      </c>
      <c r="E56" s="16" t="s">
        <v>119</v>
      </c>
      <c r="F56" s="16"/>
      <c r="G56" s="17">
        <f>G57</f>
        <v>288.8</v>
      </c>
      <c r="H56" s="17">
        <f>H57</f>
        <v>146.5</v>
      </c>
    </row>
    <row r="57" spans="1:8" ht="25.5">
      <c r="A57" s="24" t="s">
        <v>120</v>
      </c>
      <c r="B57" s="13" t="s">
        <v>296</v>
      </c>
      <c r="C57" s="14" t="s">
        <v>387</v>
      </c>
      <c r="D57" s="14" t="s">
        <v>381</v>
      </c>
      <c r="E57" s="16" t="s">
        <v>119</v>
      </c>
      <c r="F57" s="16" t="s">
        <v>297</v>
      </c>
      <c r="G57" s="17">
        <v>288.8</v>
      </c>
      <c r="H57" s="17">
        <v>146.5</v>
      </c>
    </row>
    <row r="58" spans="1:8" ht="12.75">
      <c r="A58" s="60" t="s">
        <v>266</v>
      </c>
      <c r="B58" s="7" t="s">
        <v>121</v>
      </c>
      <c r="C58" s="8" t="s">
        <v>387</v>
      </c>
      <c r="D58" s="8" t="s">
        <v>122</v>
      </c>
      <c r="E58" s="12"/>
      <c r="F58" s="12"/>
      <c r="G58" s="11">
        <f>G59</f>
        <v>7.5</v>
      </c>
      <c r="H58" s="11">
        <f>H59</f>
        <v>7.5</v>
      </c>
    </row>
    <row r="59" spans="1:8" ht="63.75">
      <c r="A59" s="24" t="s">
        <v>267</v>
      </c>
      <c r="B59" s="13" t="s">
        <v>33</v>
      </c>
      <c r="C59" s="14" t="s">
        <v>387</v>
      </c>
      <c r="D59" s="14" t="s">
        <v>122</v>
      </c>
      <c r="E59" s="22" t="s">
        <v>123</v>
      </c>
      <c r="F59" s="16"/>
      <c r="G59" s="17">
        <f>G60</f>
        <v>7.5</v>
      </c>
      <c r="H59" s="17">
        <f>H60</f>
        <v>7.5</v>
      </c>
    </row>
    <row r="60" spans="1:8" ht="25.5">
      <c r="A60" s="24" t="s">
        <v>317</v>
      </c>
      <c r="B60" s="48" t="s">
        <v>303</v>
      </c>
      <c r="C60" s="14" t="s">
        <v>387</v>
      </c>
      <c r="D60" s="14" t="s">
        <v>122</v>
      </c>
      <c r="E60" s="22" t="s">
        <v>123</v>
      </c>
      <c r="F60" s="16" t="s">
        <v>316</v>
      </c>
      <c r="G60" s="17">
        <v>7.5</v>
      </c>
      <c r="H60" s="17">
        <v>7.5</v>
      </c>
    </row>
    <row r="61" spans="1:8" ht="12.75">
      <c r="A61" s="60" t="s">
        <v>234</v>
      </c>
      <c r="B61" s="7" t="s">
        <v>274</v>
      </c>
      <c r="C61" s="14" t="s">
        <v>387</v>
      </c>
      <c r="D61" s="8" t="s">
        <v>275</v>
      </c>
      <c r="E61" s="22"/>
      <c r="F61" s="16"/>
      <c r="G61" s="11">
        <f>G62</f>
        <v>14037.8</v>
      </c>
      <c r="H61" s="11">
        <f>H62</f>
        <v>4397.8</v>
      </c>
    </row>
    <row r="62" spans="1:8" ht="12.75">
      <c r="A62" s="60" t="s">
        <v>235</v>
      </c>
      <c r="B62" s="7" t="s">
        <v>351</v>
      </c>
      <c r="C62" s="14" t="s">
        <v>387</v>
      </c>
      <c r="D62" s="8" t="s">
        <v>369</v>
      </c>
      <c r="E62" s="12"/>
      <c r="F62" s="12"/>
      <c r="G62" s="11">
        <f>G63+G65</f>
        <v>14037.8</v>
      </c>
      <c r="H62" s="11">
        <f>H63+H65</f>
        <v>4397.8</v>
      </c>
    </row>
    <row r="63" spans="1:8" ht="26.25" customHeight="1">
      <c r="A63" s="24" t="s">
        <v>124</v>
      </c>
      <c r="B63" s="23" t="s">
        <v>125</v>
      </c>
      <c r="C63" s="25" t="s">
        <v>387</v>
      </c>
      <c r="D63" s="14" t="s">
        <v>369</v>
      </c>
      <c r="E63" s="16" t="s">
        <v>126</v>
      </c>
      <c r="F63" s="16"/>
      <c r="G63" s="17">
        <f>G64</f>
        <v>10674</v>
      </c>
      <c r="H63" s="17">
        <f>H64</f>
        <v>1649</v>
      </c>
    </row>
    <row r="64" spans="1:8" ht="25.5">
      <c r="A64" s="24" t="s">
        <v>127</v>
      </c>
      <c r="B64" s="13" t="s">
        <v>296</v>
      </c>
      <c r="C64" s="25" t="s">
        <v>387</v>
      </c>
      <c r="D64" s="14" t="s">
        <v>369</v>
      </c>
      <c r="E64" s="16" t="s">
        <v>126</v>
      </c>
      <c r="F64" s="16" t="s">
        <v>297</v>
      </c>
      <c r="G64" s="17">
        <v>10674</v>
      </c>
      <c r="H64" s="17">
        <v>1649</v>
      </c>
    </row>
    <row r="65" spans="1:8" ht="63.75">
      <c r="A65" s="24" t="s">
        <v>128</v>
      </c>
      <c r="B65" s="13" t="s">
        <v>34</v>
      </c>
      <c r="C65" s="25" t="s">
        <v>387</v>
      </c>
      <c r="D65" s="14" t="s">
        <v>369</v>
      </c>
      <c r="E65" s="16" t="s">
        <v>129</v>
      </c>
      <c r="F65" s="16"/>
      <c r="G65" s="17">
        <f>G66</f>
        <v>3363.8</v>
      </c>
      <c r="H65" s="17">
        <f>H66</f>
        <v>2748.8</v>
      </c>
    </row>
    <row r="66" spans="1:8" ht="25.5">
      <c r="A66" s="24" t="s">
        <v>130</v>
      </c>
      <c r="B66" s="48" t="s">
        <v>303</v>
      </c>
      <c r="C66" s="25" t="s">
        <v>387</v>
      </c>
      <c r="D66" s="14" t="s">
        <v>369</v>
      </c>
      <c r="E66" s="16" t="s">
        <v>129</v>
      </c>
      <c r="F66" s="16" t="s">
        <v>316</v>
      </c>
      <c r="G66" s="17">
        <v>3363.8</v>
      </c>
      <c r="H66" s="17">
        <v>2748.8</v>
      </c>
    </row>
    <row r="67" spans="1:8" ht="12.75">
      <c r="A67" s="60" t="s">
        <v>236</v>
      </c>
      <c r="B67" s="7" t="s">
        <v>319</v>
      </c>
      <c r="C67" s="14" t="s">
        <v>387</v>
      </c>
      <c r="D67" s="8" t="s">
        <v>320</v>
      </c>
      <c r="E67" s="16"/>
      <c r="F67" s="16"/>
      <c r="G67" s="11">
        <f aca="true" t="shared" si="2" ref="G67:H69">G68</f>
        <v>17.4</v>
      </c>
      <c r="H67" s="11">
        <f t="shared" si="2"/>
        <v>17.4</v>
      </c>
    </row>
    <row r="68" spans="1:8" ht="12.75" customHeight="1">
      <c r="A68" s="60" t="s">
        <v>237</v>
      </c>
      <c r="B68" s="7" t="s">
        <v>131</v>
      </c>
      <c r="C68" s="14" t="s">
        <v>387</v>
      </c>
      <c r="D68" s="8" t="s">
        <v>321</v>
      </c>
      <c r="E68" s="26"/>
      <c r="F68" s="16"/>
      <c r="G68" s="11">
        <f t="shared" si="2"/>
        <v>17.4</v>
      </c>
      <c r="H68" s="11">
        <f t="shared" si="2"/>
        <v>17.4</v>
      </c>
    </row>
    <row r="69" spans="1:8" ht="89.25">
      <c r="A69" s="21" t="s">
        <v>132</v>
      </c>
      <c r="B69" s="13" t="s">
        <v>35</v>
      </c>
      <c r="C69" s="14" t="s">
        <v>387</v>
      </c>
      <c r="D69" s="14" t="s">
        <v>321</v>
      </c>
      <c r="E69" s="16" t="s">
        <v>133</v>
      </c>
      <c r="F69" s="16"/>
      <c r="G69" s="17">
        <f t="shared" si="2"/>
        <v>17.4</v>
      </c>
      <c r="H69" s="17">
        <f t="shared" si="2"/>
        <v>17.4</v>
      </c>
    </row>
    <row r="70" spans="1:8" ht="25.5">
      <c r="A70" s="21" t="s">
        <v>134</v>
      </c>
      <c r="B70" s="48" t="s">
        <v>303</v>
      </c>
      <c r="C70" s="14" t="s">
        <v>387</v>
      </c>
      <c r="D70" s="14" t="s">
        <v>321</v>
      </c>
      <c r="E70" s="16" t="s">
        <v>133</v>
      </c>
      <c r="F70" s="16" t="s">
        <v>316</v>
      </c>
      <c r="G70" s="17">
        <v>17.4</v>
      </c>
      <c r="H70" s="17">
        <v>17.4</v>
      </c>
    </row>
    <row r="71" spans="1:8" ht="12.75">
      <c r="A71" s="20" t="s">
        <v>238</v>
      </c>
      <c r="B71" s="7" t="s">
        <v>276</v>
      </c>
      <c r="C71" s="14" t="s">
        <v>387</v>
      </c>
      <c r="D71" s="8" t="s">
        <v>277</v>
      </c>
      <c r="E71" s="12"/>
      <c r="F71" s="12"/>
      <c r="G71" s="11">
        <f>G72+G75+G78</f>
        <v>1822.8</v>
      </c>
      <c r="H71" s="11">
        <f>H72+H75+H78</f>
        <v>1293.7</v>
      </c>
    </row>
    <row r="72" spans="1:8" ht="25.5">
      <c r="A72" s="20" t="s">
        <v>239</v>
      </c>
      <c r="B72" s="7" t="s">
        <v>282</v>
      </c>
      <c r="C72" s="14" t="s">
        <v>387</v>
      </c>
      <c r="D72" s="8" t="s">
        <v>283</v>
      </c>
      <c r="E72" s="12"/>
      <c r="F72" s="12"/>
      <c r="G72" s="11">
        <f>G73</f>
        <v>300</v>
      </c>
      <c r="H72" s="11">
        <f>H73</f>
        <v>40</v>
      </c>
    </row>
    <row r="73" spans="1:8" ht="89.25">
      <c r="A73" s="21" t="s">
        <v>135</v>
      </c>
      <c r="B73" s="29" t="s">
        <v>136</v>
      </c>
      <c r="C73" s="14" t="s">
        <v>387</v>
      </c>
      <c r="D73" s="14" t="s">
        <v>283</v>
      </c>
      <c r="E73" s="16" t="s">
        <v>137</v>
      </c>
      <c r="F73" s="16"/>
      <c r="G73" s="17">
        <f>G74</f>
        <v>300</v>
      </c>
      <c r="H73" s="17">
        <f>H74</f>
        <v>40</v>
      </c>
    </row>
    <row r="74" spans="1:8" ht="25.5">
      <c r="A74" s="21" t="s">
        <v>138</v>
      </c>
      <c r="B74" s="13" t="s">
        <v>296</v>
      </c>
      <c r="C74" s="14" t="s">
        <v>387</v>
      </c>
      <c r="D74" s="14" t="s">
        <v>283</v>
      </c>
      <c r="E74" s="16" t="s">
        <v>137</v>
      </c>
      <c r="F74" s="16" t="s">
        <v>297</v>
      </c>
      <c r="G74" s="17">
        <v>300</v>
      </c>
      <c r="H74" s="17">
        <v>40</v>
      </c>
    </row>
    <row r="75" spans="1:8" ht="12.75">
      <c r="A75" s="20" t="s">
        <v>240</v>
      </c>
      <c r="B75" s="7" t="s">
        <v>347</v>
      </c>
      <c r="C75" s="14" t="s">
        <v>387</v>
      </c>
      <c r="D75" s="8" t="s">
        <v>370</v>
      </c>
      <c r="E75" s="12"/>
      <c r="F75" s="12"/>
      <c r="G75" s="11">
        <f>G76</f>
        <v>916.6</v>
      </c>
      <c r="H75" s="11">
        <f>H76</f>
        <v>834.4</v>
      </c>
    </row>
    <row r="76" spans="1:8" ht="76.5">
      <c r="A76" s="21" t="s">
        <v>139</v>
      </c>
      <c r="B76" s="79" t="s">
        <v>36</v>
      </c>
      <c r="C76" s="14" t="s">
        <v>387</v>
      </c>
      <c r="D76" s="14" t="s">
        <v>370</v>
      </c>
      <c r="E76" s="22" t="s">
        <v>140</v>
      </c>
      <c r="F76" s="16"/>
      <c r="G76" s="17">
        <f>G77</f>
        <v>916.6</v>
      </c>
      <c r="H76" s="17">
        <f>H77</f>
        <v>834.4</v>
      </c>
    </row>
    <row r="77" spans="1:8" ht="25.5">
      <c r="A77" s="21" t="s">
        <v>141</v>
      </c>
      <c r="B77" s="13" t="s">
        <v>296</v>
      </c>
      <c r="C77" s="14" t="s">
        <v>387</v>
      </c>
      <c r="D77" s="14" t="s">
        <v>370</v>
      </c>
      <c r="E77" s="22" t="s">
        <v>140</v>
      </c>
      <c r="F77" s="16" t="s">
        <v>297</v>
      </c>
      <c r="G77" s="17">
        <v>916.6</v>
      </c>
      <c r="H77" s="17">
        <v>834.4</v>
      </c>
    </row>
    <row r="78" spans="1:8" ht="12.75">
      <c r="A78" s="20" t="s">
        <v>241</v>
      </c>
      <c r="B78" s="7" t="s">
        <v>328</v>
      </c>
      <c r="C78" s="14" t="s">
        <v>387</v>
      </c>
      <c r="D78" s="8" t="s">
        <v>382</v>
      </c>
      <c r="E78" s="10"/>
      <c r="F78" s="12"/>
      <c r="G78" s="11">
        <f>G79+G81+G83+G85+G87</f>
        <v>606.2</v>
      </c>
      <c r="H78" s="11">
        <f>H79+H81+H83+H85+H87</f>
        <v>419.3</v>
      </c>
    </row>
    <row r="79" spans="1:8" ht="76.5">
      <c r="A79" s="21" t="s">
        <v>142</v>
      </c>
      <c r="B79" s="13" t="s">
        <v>37</v>
      </c>
      <c r="C79" s="14" t="s">
        <v>387</v>
      </c>
      <c r="D79" s="14" t="s">
        <v>382</v>
      </c>
      <c r="E79" s="22" t="s">
        <v>143</v>
      </c>
      <c r="F79" s="16"/>
      <c r="G79" s="17">
        <f>G80</f>
        <v>348.9</v>
      </c>
      <c r="H79" s="17">
        <f>H80</f>
        <v>268</v>
      </c>
    </row>
    <row r="80" spans="1:8" ht="25.5">
      <c r="A80" s="21" t="s">
        <v>144</v>
      </c>
      <c r="B80" s="48" t="s">
        <v>303</v>
      </c>
      <c r="C80" s="14" t="s">
        <v>387</v>
      </c>
      <c r="D80" s="14" t="s">
        <v>382</v>
      </c>
      <c r="E80" s="22" t="s">
        <v>143</v>
      </c>
      <c r="F80" s="16" t="s">
        <v>316</v>
      </c>
      <c r="G80" s="17">
        <v>348.9</v>
      </c>
      <c r="H80" s="17">
        <v>268</v>
      </c>
    </row>
    <row r="81" spans="1:8" ht="76.5" customHeight="1">
      <c r="A81" s="21" t="s">
        <v>145</v>
      </c>
      <c r="B81" s="13" t="s">
        <v>38</v>
      </c>
      <c r="C81" s="14" t="s">
        <v>387</v>
      </c>
      <c r="D81" s="14" t="s">
        <v>382</v>
      </c>
      <c r="E81" s="22" t="s">
        <v>146</v>
      </c>
      <c r="F81" s="16"/>
      <c r="G81" s="17">
        <f>G82</f>
        <v>37.6</v>
      </c>
      <c r="H81" s="17">
        <f>H82</f>
        <v>37.6</v>
      </c>
    </row>
    <row r="82" spans="1:8" ht="25.5">
      <c r="A82" s="21" t="s">
        <v>147</v>
      </c>
      <c r="B82" s="48" t="s">
        <v>303</v>
      </c>
      <c r="C82" s="14" t="s">
        <v>387</v>
      </c>
      <c r="D82" s="14" t="s">
        <v>382</v>
      </c>
      <c r="E82" s="22" t="s">
        <v>146</v>
      </c>
      <c r="F82" s="16" t="s">
        <v>316</v>
      </c>
      <c r="G82" s="17">
        <v>37.6</v>
      </c>
      <c r="H82" s="17">
        <v>37.6</v>
      </c>
    </row>
    <row r="83" spans="1:8" ht="102">
      <c r="A83" s="21" t="s">
        <v>148</v>
      </c>
      <c r="B83" s="23" t="s">
        <v>39</v>
      </c>
      <c r="C83" s="14" t="s">
        <v>387</v>
      </c>
      <c r="D83" s="14" t="s">
        <v>382</v>
      </c>
      <c r="E83" s="22" t="s">
        <v>149</v>
      </c>
      <c r="F83" s="16"/>
      <c r="G83" s="17">
        <f>G84</f>
        <v>128</v>
      </c>
      <c r="H83" s="17">
        <f>H84</f>
        <v>38.4</v>
      </c>
    </row>
    <row r="84" spans="1:8" ht="25.5">
      <c r="A84" s="21" t="s">
        <v>150</v>
      </c>
      <c r="B84" s="13" t="s">
        <v>296</v>
      </c>
      <c r="C84" s="14" t="s">
        <v>387</v>
      </c>
      <c r="D84" s="14" t="s">
        <v>382</v>
      </c>
      <c r="E84" s="22" t="s">
        <v>149</v>
      </c>
      <c r="F84" s="16" t="s">
        <v>297</v>
      </c>
      <c r="G84" s="17">
        <v>128</v>
      </c>
      <c r="H84" s="17">
        <v>38.4</v>
      </c>
    </row>
    <row r="85" spans="1:8" ht="89.25">
      <c r="A85" s="21" t="s">
        <v>151</v>
      </c>
      <c r="B85" s="13" t="s">
        <v>40</v>
      </c>
      <c r="C85" s="14" t="s">
        <v>387</v>
      </c>
      <c r="D85" s="14" t="s">
        <v>382</v>
      </c>
      <c r="E85" s="22" t="s">
        <v>152</v>
      </c>
      <c r="F85" s="16"/>
      <c r="G85" s="17">
        <f>G86</f>
        <v>5.6</v>
      </c>
      <c r="H85" s="17">
        <f>H86</f>
        <v>5.6</v>
      </c>
    </row>
    <row r="86" spans="1:8" ht="25.5">
      <c r="A86" s="21" t="s">
        <v>153</v>
      </c>
      <c r="B86" s="48" t="s">
        <v>303</v>
      </c>
      <c r="C86" s="14" t="s">
        <v>387</v>
      </c>
      <c r="D86" s="14" t="s">
        <v>382</v>
      </c>
      <c r="E86" s="22" t="s">
        <v>152</v>
      </c>
      <c r="F86" s="16" t="s">
        <v>316</v>
      </c>
      <c r="G86" s="17">
        <v>5.6</v>
      </c>
      <c r="H86" s="17">
        <v>5.6</v>
      </c>
    </row>
    <row r="87" spans="1:8" ht="89.25">
      <c r="A87" s="21" t="s">
        <v>154</v>
      </c>
      <c r="B87" s="13" t="s">
        <v>41</v>
      </c>
      <c r="C87" s="14" t="s">
        <v>387</v>
      </c>
      <c r="D87" s="14" t="s">
        <v>382</v>
      </c>
      <c r="E87" s="22" t="s">
        <v>155</v>
      </c>
      <c r="F87" s="16"/>
      <c r="G87" s="17">
        <f>G88</f>
        <v>86.1</v>
      </c>
      <c r="H87" s="17">
        <f>H88</f>
        <v>69.7</v>
      </c>
    </row>
    <row r="88" spans="1:8" ht="25.5">
      <c r="A88" s="21" t="s">
        <v>156</v>
      </c>
      <c r="B88" s="48" t="s">
        <v>303</v>
      </c>
      <c r="C88" s="14" t="s">
        <v>387</v>
      </c>
      <c r="D88" s="14" t="s">
        <v>382</v>
      </c>
      <c r="E88" s="22" t="s">
        <v>155</v>
      </c>
      <c r="F88" s="16" t="s">
        <v>316</v>
      </c>
      <c r="G88" s="17">
        <v>86.1</v>
      </c>
      <c r="H88" s="17">
        <v>69.7</v>
      </c>
    </row>
    <row r="89" spans="1:8" ht="12.75">
      <c r="A89" s="20" t="s">
        <v>242</v>
      </c>
      <c r="B89" s="7" t="s">
        <v>330</v>
      </c>
      <c r="C89" s="14" t="s">
        <v>387</v>
      </c>
      <c r="D89" s="8" t="s">
        <v>331</v>
      </c>
      <c r="E89" s="12"/>
      <c r="F89" s="12"/>
      <c r="G89" s="11">
        <f>G90+G97</f>
        <v>4714.2</v>
      </c>
      <c r="H89" s="11">
        <f>H90+H97</f>
        <v>3231.5</v>
      </c>
    </row>
    <row r="90" spans="1:8" ht="12.75">
      <c r="A90" s="20" t="s">
        <v>243</v>
      </c>
      <c r="B90" s="7" t="s">
        <v>348</v>
      </c>
      <c r="C90" s="14" t="s">
        <v>387</v>
      </c>
      <c r="D90" s="8" t="s">
        <v>371</v>
      </c>
      <c r="E90" s="12"/>
      <c r="F90" s="12"/>
      <c r="G90" s="11">
        <f>G91+G93+G95</f>
        <v>3646.9</v>
      </c>
      <c r="H90" s="11">
        <f>H91+H93+H95</f>
        <v>2312.9</v>
      </c>
    </row>
    <row r="91" spans="1:8" ht="89.25">
      <c r="A91" s="13" t="s">
        <v>157</v>
      </c>
      <c r="B91" s="23" t="s">
        <v>42</v>
      </c>
      <c r="C91" s="14" t="s">
        <v>387</v>
      </c>
      <c r="D91" s="14" t="s">
        <v>371</v>
      </c>
      <c r="E91" s="22" t="s">
        <v>158</v>
      </c>
      <c r="F91" s="16"/>
      <c r="G91" s="17">
        <f>G92</f>
        <v>1858.5</v>
      </c>
      <c r="H91" s="17">
        <f>H92</f>
        <v>1814.6</v>
      </c>
    </row>
    <row r="92" spans="1:8" ht="25.5">
      <c r="A92" s="47" t="s">
        <v>159</v>
      </c>
      <c r="B92" s="13" t="s">
        <v>296</v>
      </c>
      <c r="C92" s="14" t="s">
        <v>387</v>
      </c>
      <c r="D92" s="14" t="s">
        <v>371</v>
      </c>
      <c r="E92" s="22" t="s">
        <v>158</v>
      </c>
      <c r="F92" s="16" t="s">
        <v>297</v>
      </c>
      <c r="G92" s="17">
        <v>1858.5</v>
      </c>
      <c r="H92" s="17">
        <v>1814.6</v>
      </c>
    </row>
    <row r="93" spans="1:8" ht="38.25">
      <c r="A93" s="47" t="s">
        <v>160</v>
      </c>
      <c r="B93" s="13" t="s">
        <v>161</v>
      </c>
      <c r="C93" s="14" t="s">
        <v>387</v>
      </c>
      <c r="D93" s="14" t="s">
        <v>371</v>
      </c>
      <c r="E93" s="16" t="s">
        <v>162</v>
      </c>
      <c r="F93" s="16"/>
      <c r="G93" s="17">
        <f>G94</f>
        <v>1421.5</v>
      </c>
      <c r="H93" s="17">
        <f>H94</f>
        <v>131.5</v>
      </c>
    </row>
    <row r="94" spans="1:8" ht="25.5">
      <c r="A94" s="47" t="s">
        <v>163</v>
      </c>
      <c r="B94" s="13" t="s">
        <v>296</v>
      </c>
      <c r="C94" s="14" t="s">
        <v>387</v>
      </c>
      <c r="D94" s="14" t="s">
        <v>371</v>
      </c>
      <c r="E94" s="16" t="s">
        <v>162</v>
      </c>
      <c r="F94" s="16" t="s">
        <v>297</v>
      </c>
      <c r="G94" s="17">
        <v>1421.5</v>
      </c>
      <c r="H94" s="17">
        <v>131.5</v>
      </c>
    </row>
    <row r="95" spans="1:8" ht="77.25" customHeight="1">
      <c r="A95" s="13" t="s">
        <v>164</v>
      </c>
      <c r="B95" s="23" t="s">
        <v>43</v>
      </c>
      <c r="C95" s="14" t="s">
        <v>387</v>
      </c>
      <c r="D95" s="14" t="s">
        <v>371</v>
      </c>
      <c r="E95" s="22" t="s">
        <v>165</v>
      </c>
      <c r="F95" s="16"/>
      <c r="G95" s="17">
        <f>G96</f>
        <v>366.9</v>
      </c>
      <c r="H95" s="17">
        <f>H96</f>
        <v>366.8</v>
      </c>
    </row>
    <row r="96" spans="1:8" ht="25.5">
      <c r="A96" s="13" t="s">
        <v>166</v>
      </c>
      <c r="B96" s="13" t="s">
        <v>296</v>
      </c>
      <c r="C96" s="14" t="s">
        <v>387</v>
      </c>
      <c r="D96" s="14" t="s">
        <v>371</v>
      </c>
      <c r="E96" s="22" t="s">
        <v>165</v>
      </c>
      <c r="F96" s="16" t="s">
        <v>297</v>
      </c>
      <c r="G96" s="17">
        <v>366.9</v>
      </c>
      <c r="H96" s="17">
        <v>366.8</v>
      </c>
    </row>
    <row r="97" spans="1:8" ht="13.5" customHeight="1">
      <c r="A97" s="7" t="s">
        <v>244</v>
      </c>
      <c r="B97" s="7" t="s">
        <v>324</v>
      </c>
      <c r="C97" s="14" t="s">
        <v>387</v>
      </c>
      <c r="D97" s="8" t="s">
        <v>325</v>
      </c>
      <c r="E97" s="22"/>
      <c r="F97" s="16"/>
      <c r="G97" s="11">
        <f>G98</f>
        <v>1067.3</v>
      </c>
      <c r="H97" s="11">
        <f>H98</f>
        <v>918.6</v>
      </c>
    </row>
    <row r="98" spans="1:8" ht="63.75">
      <c r="A98" s="13" t="s">
        <v>167</v>
      </c>
      <c r="B98" s="13" t="s">
        <v>44</v>
      </c>
      <c r="C98" s="14" t="s">
        <v>387</v>
      </c>
      <c r="D98" s="14" t="s">
        <v>325</v>
      </c>
      <c r="E98" s="22" t="s">
        <v>168</v>
      </c>
      <c r="F98" s="16"/>
      <c r="G98" s="17">
        <f>G99</f>
        <v>1067.3</v>
      </c>
      <c r="H98" s="17">
        <f>H99</f>
        <v>918.6</v>
      </c>
    </row>
    <row r="99" spans="1:8" ht="25.5">
      <c r="A99" s="13" t="s">
        <v>169</v>
      </c>
      <c r="B99" s="48" t="s">
        <v>303</v>
      </c>
      <c r="C99" s="14" t="s">
        <v>387</v>
      </c>
      <c r="D99" s="14" t="s">
        <v>325</v>
      </c>
      <c r="E99" s="22" t="s">
        <v>168</v>
      </c>
      <c r="F99" s="16" t="s">
        <v>316</v>
      </c>
      <c r="G99" s="17">
        <v>1067.3</v>
      </c>
      <c r="H99" s="17">
        <v>918.6</v>
      </c>
    </row>
    <row r="100" spans="1:8" ht="12.75">
      <c r="A100" s="7" t="s">
        <v>245</v>
      </c>
      <c r="B100" s="7" t="s">
        <v>332</v>
      </c>
      <c r="C100" s="14" t="s">
        <v>387</v>
      </c>
      <c r="D100" s="8" t="s">
        <v>333</v>
      </c>
      <c r="E100" s="12"/>
      <c r="F100" s="12"/>
      <c r="G100" s="11">
        <f>G101+G104+G112</f>
        <v>6391.3</v>
      </c>
      <c r="H100" s="11">
        <f>H101+H104+H112</f>
        <v>4466</v>
      </c>
    </row>
    <row r="101" spans="1:8" ht="12.75">
      <c r="A101" s="7" t="s">
        <v>246</v>
      </c>
      <c r="B101" s="7" t="s">
        <v>386</v>
      </c>
      <c r="C101" s="14" t="s">
        <v>387</v>
      </c>
      <c r="D101" s="8" t="s">
        <v>388</v>
      </c>
      <c r="E101" s="12"/>
      <c r="F101" s="12"/>
      <c r="G101" s="11">
        <f>G102</f>
        <v>1120.2</v>
      </c>
      <c r="H101" s="11">
        <f>H102</f>
        <v>840.1</v>
      </c>
    </row>
    <row r="102" spans="1:8" ht="141.75" customHeight="1">
      <c r="A102" s="21" t="s">
        <v>170</v>
      </c>
      <c r="B102" s="29" t="s">
        <v>171</v>
      </c>
      <c r="C102" s="14" t="s">
        <v>387</v>
      </c>
      <c r="D102" s="14" t="s">
        <v>388</v>
      </c>
      <c r="E102" s="16" t="s">
        <v>172</v>
      </c>
      <c r="F102" s="12"/>
      <c r="G102" s="17">
        <f>G103</f>
        <v>1120.2</v>
      </c>
      <c r="H102" s="17">
        <f>H103</f>
        <v>840.1</v>
      </c>
    </row>
    <row r="103" spans="1:8" ht="12.75">
      <c r="A103" s="21" t="s">
        <v>173</v>
      </c>
      <c r="B103" s="13" t="s">
        <v>322</v>
      </c>
      <c r="C103" s="14" t="s">
        <v>387</v>
      </c>
      <c r="D103" s="14" t="s">
        <v>388</v>
      </c>
      <c r="E103" s="16" t="s">
        <v>172</v>
      </c>
      <c r="F103" s="16" t="s">
        <v>323</v>
      </c>
      <c r="G103" s="17">
        <v>1120.2</v>
      </c>
      <c r="H103" s="17">
        <v>840.1</v>
      </c>
    </row>
    <row r="104" spans="1:8" ht="12.75">
      <c r="A104" s="20" t="s">
        <v>247</v>
      </c>
      <c r="B104" s="7" t="s">
        <v>353</v>
      </c>
      <c r="C104" s="14" t="s">
        <v>387</v>
      </c>
      <c r="D104" s="8" t="s">
        <v>372</v>
      </c>
      <c r="E104" s="12"/>
      <c r="F104" s="12"/>
      <c r="G104" s="11">
        <f>G105+G108+G110</f>
        <v>4594.3</v>
      </c>
      <c r="H104" s="11">
        <f>H105+H108+H110</f>
        <v>3183.9</v>
      </c>
    </row>
    <row r="105" spans="1:8" ht="38.25">
      <c r="A105" s="13" t="s">
        <v>174</v>
      </c>
      <c r="B105" s="13" t="s">
        <v>307</v>
      </c>
      <c r="C105" s="14" t="s">
        <v>387</v>
      </c>
      <c r="D105" s="14" t="s">
        <v>372</v>
      </c>
      <c r="E105" s="16" t="s">
        <v>27</v>
      </c>
      <c r="F105" s="16"/>
      <c r="G105" s="17">
        <f>G106+G107</f>
        <v>1443.4</v>
      </c>
      <c r="H105" s="17">
        <f>H106+H107</f>
        <v>1016.9</v>
      </c>
    </row>
    <row r="106" spans="1:8" ht="51.75" customHeight="1">
      <c r="A106" s="13" t="s">
        <v>175</v>
      </c>
      <c r="B106" s="28" t="s">
        <v>85</v>
      </c>
      <c r="C106" s="14" t="s">
        <v>387</v>
      </c>
      <c r="D106" s="14" t="s">
        <v>372</v>
      </c>
      <c r="E106" s="16" t="s">
        <v>27</v>
      </c>
      <c r="F106" s="16" t="s">
        <v>293</v>
      </c>
      <c r="G106" s="17">
        <v>1341.4</v>
      </c>
      <c r="H106" s="17">
        <v>946.9</v>
      </c>
    </row>
    <row r="107" spans="1:8" ht="25.5">
      <c r="A107" s="13" t="s">
        <v>176</v>
      </c>
      <c r="B107" s="13" t="s">
        <v>296</v>
      </c>
      <c r="C107" s="14" t="s">
        <v>387</v>
      </c>
      <c r="D107" s="14" t="s">
        <v>372</v>
      </c>
      <c r="E107" s="16" t="s">
        <v>27</v>
      </c>
      <c r="F107" s="16" t="s">
        <v>297</v>
      </c>
      <c r="G107" s="17">
        <v>102</v>
      </c>
      <c r="H107" s="17">
        <v>70</v>
      </c>
    </row>
    <row r="108" spans="1:8" ht="38.25">
      <c r="A108" s="13" t="s">
        <v>177</v>
      </c>
      <c r="B108" s="13" t="s">
        <v>308</v>
      </c>
      <c r="C108" s="14" t="s">
        <v>387</v>
      </c>
      <c r="D108" s="14" t="s">
        <v>372</v>
      </c>
      <c r="E108" s="22" t="s">
        <v>28</v>
      </c>
      <c r="F108" s="16"/>
      <c r="G108" s="17">
        <f>G109</f>
        <v>2507.9</v>
      </c>
      <c r="H108" s="17">
        <f>H109</f>
        <v>1719.7</v>
      </c>
    </row>
    <row r="109" spans="1:8" ht="12.75">
      <c r="A109" s="13" t="s">
        <v>178</v>
      </c>
      <c r="B109" s="13" t="s">
        <v>322</v>
      </c>
      <c r="C109" s="14" t="s">
        <v>387</v>
      </c>
      <c r="D109" s="14" t="s">
        <v>372</v>
      </c>
      <c r="E109" s="22" t="s">
        <v>28</v>
      </c>
      <c r="F109" s="16" t="s">
        <v>323</v>
      </c>
      <c r="G109" s="17">
        <v>2507.9</v>
      </c>
      <c r="H109" s="17">
        <v>1719.7</v>
      </c>
    </row>
    <row r="110" spans="1:8" ht="38.25">
      <c r="A110" s="13" t="s">
        <v>179</v>
      </c>
      <c r="B110" s="13" t="s">
        <v>180</v>
      </c>
      <c r="C110" s="14" t="s">
        <v>387</v>
      </c>
      <c r="D110" s="14" t="s">
        <v>372</v>
      </c>
      <c r="E110" s="22" t="s">
        <v>29</v>
      </c>
      <c r="F110" s="16"/>
      <c r="G110" s="17">
        <f>G111</f>
        <v>643</v>
      </c>
      <c r="H110" s="17">
        <f>H111</f>
        <v>447.3</v>
      </c>
    </row>
    <row r="111" spans="1:8" ht="12.75">
      <c r="A111" s="13" t="s">
        <v>181</v>
      </c>
      <c r="B111" s="13" t="s">
        <v>322</v>
      </c>
      <c r="C111" s="14" t="s">
        <v>387</v>
      </c>
      <c r="D111" s="14" t="s">
        <v>372</v>
      </c>
      <c r="E111" s="22" t="s">
        <v>29</v>
      </c>
      <c r="F111" s="16" t="s">
        <v>323</v>
      </c>
      <c r="G111" s="17">
        <v>643</v>
      </c>
      <c r="H111" s="17">
        <v>447.3</v>
      </c>
    </row>
    <row r="112" spans="1:8" ht="12.75">
      <c r="A112" s="7" t="s">
        <v>248</v>
      </c>
      <c r="B112" s="27" t="s">
        <v>373</v>
      </c>
      <c r="C112" s="14" t="s">
        <v>387</v>
      </c>
      <c r="D112" s="8" t="s">
        <v>334</v>
      </c>
      <c r="E112" s="22"/>
      <c r="F112" s="16"/>
      <c r="G112" s="11">
        <f>G113</f>
        <v>676.8</v>
      </c>
      <c r="H112" s="11">
        <f>H113</f>
        <v>442</v>
      </c>
    </row>
    <row r="113" spans="1:8" ht="63.75">
      <c r="A113" s="13" t="s">
        <v>182</v>
      </c>
      <c r="B113" s="13" t="s">
        <v>45</v>
      </c>
      <c r="C113" s="14" t="s">
        <v>387</v>
      </c>
      <c r="D113" s="14" t="s">
        <v>334</v>
      </c>
      <c r="E113" s="22" t="s">
        <v>183</v>
      </c>
      <c r="F113" s="16"/>
      <c r="G113" s="17">
        <f>G114</f>
        <v>676.8</v>
      </c>
      <c r="H113" s="17">
        <f>H114</f>
        <v>442</v>
      </c>
    </row>
    <row r="114" spans="1:8" ht="25.5">
      <c r="A114" s="13" t="s">
        <v>184</v>
      </c>
      <c r="B114" s="48" t="s">
        <v>303</v>
      </c>
      <c r="C114" s="14" t="s">
        <v>387</v>
      </c>
      <c r="D114" s="14" t="s">
        <v>334</v>
      </c>
      <c r="E114" s="22" t="s">
        <v>183</v>
      </c>
      <c r="F114" s="16" t="s">
        <v>316</v>
      </c>
      <c r="G114" s="17">
        <v>676.8</v>
      </c>
      <c r="H114" s="17">
        <v>442</v>
      </c>
    </row>
    <row r="115" spans="1:8" ht="12.75">
      <c r="A115" s="7" t="s">
        <v>249</v>
      </c>
      <c r="B115" s="27" t="s">
        <v>335</v>
      </c>
      <c r="C115" s="14" t="s">
        <v>387</v>
      </c>
      <c r="D115" s="8" t="s">
        <v>336</v>
      </c>
      <c r="E115" s="22"/>
      <c r="F115" s="16"/>
      <c r="G115" s="11">
        <f aca="true" t="shared" si="3" ref="G115:H117">G116</f>
        <v>583.2</v>
      </c>
      <c r="H115" s="11">
        <f t="shared" si="3"/>
        <v>347.2</v>
      </c>
    </row>
    <row r="116" spans="1:8" ht="12.75">
      <c r="A116" s="7" t="s">
        <v>250</v>
      </c>
      <c r="B116" s="27" t="s">
        <v>337</v>
      </c>
      <c r="C116" s="14" t="s">
        <v>387</v>
      </c>
      <c r="D116" s="8" t="s">
        <v>383</v>
      </c>
      <c r="E116" s="22"/>
      <c r="F116" s="16"/>
      <c r="G116" s="11">
        <f t="shared" si="3"/>
        <v>583.2</v>
      </c>
      <c r="H116" s="11">
        <f t="shared" si="3"/>
        <v>347.2</v>
      </c>
    </row>
    <row r="117" spans="1:8" ht="114.75">
      <c r="A117" s="13" t="s">
        <v>185</v>
      </c>
      <c r="B117" s="13" t="s">
        <v>46</v>
      </c>
      <c r="C117" s="14" t="s">
        <v>387</v>
      </c>
      <c r="D117" s="14" t="s">
        <v>383</v>
      </c>
      <c r="E117" s="22" t="s">
        <v>186</v>
      </c>
      <c r="F117" s="16"/>
      <c r="G117" s="17">
        <f t="shared" si="3"/>
        <v>583.2</v>
      </c>
      <c r="H117" s="17">
        <f t="shared" si="3"/>
        <v>347.2</v>
      </c>
    </row>
    <row r="118" spans="1:8" ht="25.5">
      <c r="A118" s="13" t="s">
        <v>187</v>
      </c>
      <c r="B118" s="48" t="s">
        <v>303</v>
      </c>
      <c r="C118" s="14" t="s">
        <v>387</v>
      </c>
      <c r="D118" s="14" t="s">
        <v>383</v>
      </c>
      <c r="E118" s="22" t="s">
        <v>186</v>
      </c>
      <c r="F118" s="16" t="s">
        <v>316</v>
      </c>
      <c r="G118" s="17">
        <v>583.2</v>
      </c>
      <c r="H118" s="17">
        <v>347.2</v>
      </c>
    </row>
    <row r="119" spans="1:8" ht="12.75">
      <c r="A119" s="7" t="s">
        <v>251</v>
      </c>
      <c r="B119" s="7" t="s">
        <v>338</v>
      </c>
      <c r="C119" s="14" t="s">
        <v>387</v>
      </c>
      <c r="D119" s="8" t="s">
        <v>339</v>
      </c>
      <c r="E119" s="22"/>
      <c r="F119" s="16"/>
      <c r="G119" s="11">
        <f aca="true" t="shared" si="4" ref="G119:H121">G120</f>
        <v>918.7</v>
      </c>
      <c r="H119" s="11">
        <f t="shared" si="4"/>
        <v>513.6</v>
      </c>
    </row>
    <row r="120" spans="1:8" ht="12.75">
      <c r="A120" s="7" t="s">
        <v>252</v>
      </c>
      <c r="B120" s="7" t="s">
        <v>352</v>
      </c>
      <c r="C120" s="14" t="s">
        <v>387</v>
      </c>
      <c r="D120" s="8" t="s">
        <v>384</v>
      </c>
      <c r="E120" s="22"/>
      <c r="F120" s="16"/>
      <c r="G120" s="11">
        <f t="shared" si="4"/>
        <v>918.7</v>
      </c>
      <c r="H120" s="11">
        <f t="shared" si="4"/>
        <v>513.6</v>
      </c>
    </row>
    <row r="121" spans="1:8" ht="25.5">
      <c r="A121" s="13" t="s">
        <v>188</v>
      </c>
      <c r="B121" s="23" t="s">
        <v>189</v>
      </c>
      <c r="C121" s="14" t="s">
        <v>387</v>
      </c>
      <c r="D121" s="14" t="s">
        <v>384</v>
      </c>
      <c r="E121" s="22" t="s">
        <v>190</v>
      </c>
      <c r="F121" s="16"/>
      <c r="G121" s="17">
        <f t="shared" si="4"/>
        <v>918.7</v>
      </c>
      <c r="H121" s="17">
        <f t="shared" si="4"/>
        <v>513.6</v>
      </c>
    </row>
    <row r="122" spans="1:8" ht="25.5">
      <c r="A122" s="13" t="s">
        <v>191</v>
      </c>
      <c r="B122" s="13" t="s">
        <v>296</v>
      </c>
      <c r="C122" s="14" t="s">
        <v>387</v>
      </c>
      <c r="D122" s="14" t="s">
        <v>384</v>
      </c>
      <c r="E122" s="22" t="s">
        <v>190</v>
      </c>
      <c r="F122" s="16" t="s">
        <v>297</v>
      </c>
      <c r="G122" s="17">
        <v>918.7</v>
      </c>
      <c r="H122" s="17">
        <v>513.6</v>
      </c>
    </row>
    <row r="123" spans="1:8" ht="15.75">
      <c r="A123" s="41"/>
      <c r="B123" s="65" t="s">
        <v>340</v>
      </c>
      <c r="C123" s="15"/>
      <c r="D123" s="61"/>
      <c r="E123" s="61"/>
      <c r="F123" s="62"/>
      <c r="G123" s="11">
        <f>G5+G22+G28</f>
        <v>52499.99999999999</v>
      </c>
      <c r="H123" s="11">
        <f>H5+H22+H28</f>
        <v>30415.3</v>
      </c>
    </row>
  </sheetData>
  <mergeCells count="3">
    <mergeCell ref="A1:H1"/>
    <mergeCell ref="A3:H3"/>
    <mergeCell ref="C2:H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2" sqref="C2:H2"/>
    </sheetView>
  </sheetViews>
  <sheetFormatPr defaultColWidth="9.140625" defaultRowHeight="12.75"/>
  <cols>
    <col min="1" max="1" width="5.8515625" style="0" customWidth="1"/>
    <col min="2" max="2" width="41.57421875" style="0" customWidth="1"/>
    <col min="3" max="3" width="6.421875" style="0" customWidth="1"/>
    <col min="4" max="4" width="7.421875" style="0" customWidth="1"/>
    <col min="6" max="6" width="6.7109375" style="0" customWidth="1"/>
    <col min="7" max="7" width="10.28125" style="0" customWidth="1"/>
    <col min="8" max="8" width="9.8515625" style="0" customWidth="1"/>
  </cols>
  <sheetData>
    <row r="1" spans="1:8" ht="15.75" customHeight="1">
      <c r="A1" s="91" t="s">
        <v>194</v>
      </c>
      <c r="B1" s="91"/>
      <c r="C1" s="91"/>
      <c r="D1" s="91"/>
      <c r="E1" s="91"/>
      <c r="F1" s="91"/>
      <c r="G1" s="91"/>
      <c r="H1" s="91"/>
    </row>
    <row r="2" spans="1:8" ht="63.75" customHeight="1">
      <c r="A2" s="2"/>
      <c r="B2" s="2"/>
      <c r="C2" s="90" t="s">
        <v>2</v>
      </c>
      <c r="D2" s="90"/>
      <c r="E2" s="90"/>
      <c r="F2" s="90"/>
      <c r="G2" s="90"/>
      <c r="H2" s="90"/>
    </row>
    <row r="3" spans="1:8" ht="69.75" customHeight="1">
      <c r="A3" s="92" t="s">
        <v>24</v>
      </c>
      <c r="B3" s="92"/>
      <c r="C3" s="92"/>
      <c r="D3" s="92"/>
      <c r="E3" s="92"/>
      <c r="F3" s="92"/>
      <c r="G3" s="92"/>
      <c r="H3" s="92"/>
    </row>
    <row r="4" spans="1:8" ht="68.25" customHeight="1">
      <c r="A4" s="93" t="s">
        <v>195</v>
      </c>
      <c r="B4" s="94"/>
      <c r="C4" s="94"/>
      <c r="D4" s="94"/>
      <c r="E4" s="94"/>
      <c r="F4" s="94"/>
      <c r="G4" s="94"/>
      <c r="H4" s="94"/>
    </row>
    <row r="5" spans="1:8" ht="63.75">
      <c r="A5" s="63" t="s">
        <v>55</v>
      </c>
      <c r="B5" s="63" t="s">
        <v>232</v>
      </c>
      <c r="C5" s="63" t="s">
        <v>359</v>
      </c>
      <c r="D5" s="63" t="s">
        <v>233</v>
      </c>
      <c r="E5" s="63" t="s">
        <v>253</v>
      </c>
      <c r="F5" s="63" t="s">
        <v>254</v>
      </c>
      <c r="G5" s="63" t="s">
        <v>192</v>
      </c>
      <c r="H5" s="46" t="s">
        <v>25</v>
      </c>
    </row>
    <row r="6" spans="1:8" ht="51">
      <c r="A6" s="39" t="s">
        <v>255</v>
      </c>
      <c r="B6" s="7" t="s">
        <v>82</v>
      </c>
      <c r="C6" s="22">
        <v>882</v>
      </c>
      <c r="D6" s="9"/>
      <c r="E6" s="10"/>
      <c r="F6" s="8"/>
      <c r="G6" s="11">
        <f>G7</f>
        <v>3625.3999999999996</v>
      </c>
      <c r="H6" s="11">
        <f>H7</f>
        <v>2390.6000000000004</v>
      </c>
    </row>
    <row r="7" spans="1:8" ht="12.75">
      <c r="A7" s="39" t="s">
        <v>355</v>
      </c>
      <c r="B7" s="7" t="s">
        <v>231</v>
      </c>
      <c r="C7" s="14" t="s">
        <v>256</v>
      </c>
      <c r="D7" s="9" t="s">
        <v>385</v>
      </c>
      <c r="E7" s="10"/>
      <c r="F7" s="8"/>
      <c r="G7" s="11">
        <f>G8+G11+G20</f>
        <v>3625.3999999999996</v>
      </c>
      <c r="H7" s="11">
        <f>H8+H11+H20</f>
        <v>2390.6000000000004</v>
      </c>
    </row>
    <row r="8" spans="1:8" ht="38.25">
      <c r="A8" s="39" t="s">
        <v>361</v>
      </c>
      <c r="B8" s="7" t="s">
        <v>83</v>
      </c>
      <c r="C8" s="14" t="s">
        <v>256</v>
      </c>
      <c r="D8" s="8" t="s">
        <v>360</v>
      </c>
      <c r="E8" s="12"/>
      <c r="F8" s="12"/>
      <c r="G8" s="11">
        <f>G9</f>
        <v>1329.7</v>
      </c>
      <c r="H8" s="11">
        <f>H9</f>
        <v>844.8</v>
      </c>
    </row>
    <row r="9" spans="1:8" ht="25.5">
      <c r="A9" s="13" t="s">
        <v>362</v>
      </c>
      <c r="B9" s="13" t="s">
        <v>193</v>
      </c>
      <c r="C9" s="14" t="s">
        <v>256</v>
      </c>
      <c r="D9" s="14" t="s">
        <v>360</v>
      </c>
      <c r="E9" s="15" t="s">
        <v>84</v>
      </c>
      <c r="F9" s="16"/>
      <c r="G9" s="17">
        <f>G10</f>
        <v>1329.7</v>
      </c>
      <c r="H9" s="17">
        <f>H10</f>
        <v>844.8</v>
      </c>
    </row>
    <row r="10" spans="1:8" ht="63.75">
      <c r="A10" s="13" t="s">
        <v>294</v>
      </c>
      <c r="B10" s="28" t="s">
        <v>85</v>
      </c>
      <c r="C10" s="14" t="s">
        <v>256</v>
      </c>
      <c r="D10" s="14" t="s">
        <v>360</v>
      </c>
      <c r="E10" s="15" t="s">
        <v>84</v>
      </c>
      <c r="F10" s="16" t="s">
        <v>293</v>
      </c>
      <c r="G10" s="17">
        <v>1329.7</v>
      </c>
      <c r="H10" s="17">
        <v>844.8</v>
      </c>
    </row>
    <row r="11" spans="1:8" ht="51">
      <c r="A11" s="7" t="s">
        <v>363</v>
      </c>
      <c r="B11" s="7" t="s">
        <v>52</v>
      </c>
      <c r="C11" s="14" t="s">
        <v>256</v>
      </c>
      <c r="D11" s="8" t="s">
        <v>365</v>
      </c>
      <c r="E11" s="12"/>
      <c r="F11" s="12"/>
      <c r="G11" s="11">
        <f>G12+G14+G16</f>
        <v>2223.7</v>
      </c>
      <c r="H11" s="11">
        <f>H12+H14+H16</f>
        <v>1491.8000000000002</v>
      </c>
    </row>
    <row r="12" spans="1:8" ht="76.5">
      <c r="A12" s="13" t="s">
        <v>364</v>
      </c>
      <c r="B12" s="13" t="s">
        <v>53</v>
      </c>
      <c r="C12" s="14" t="s">
        <v>256</v>
      </c>
      <c r="D12" s="14" t="s">
        <v>365</v>
      </c>
      <c r="E12" s="15" t="s">
        <v>86</v>
      </c>
      <c r="F12" s="16"/>
      <c r="G12" s="17">
        <f>G13</f>
        <v>1146.7</v>
      </c>
      <c r="H12" s="17">
        <f>H13</f>
        <v>818.5</v>
      </c>
    </row>
    <row r="13" spans="1:8" ht="63.75">
      <c r="A13" s="13" t="s">
        <v>310</v>
      </c>
      <c r="B13" s="28" t="s">
        <v>85</v>
      </c>
      <c r="C13" s="14" t="s">
        <v>256</v>
      </c>
      <c r="D13" s="14" t="s">
        <v>365</v>
      </c>
      <c r="E13" s="15" t="s">
        <v>86</v>
      </c>
      <c r="F13" s="16" t="s">
        <v>293</v>
      </c>
      <c r="G13" s="17">
        <v>1146.7</v>
      </c>
      <c r="H13" s="17">
        <v>818.5</v>
      </c>
    </row>
    <row r="14" spans="1:8" ht="76.5">
      <c r="A14" s="13" t="s">
        <v>280</v>
      </c>
      <c r="B14" s="28" t="s">
        <v>54</v>
      </c>
      <c r="C14" s="14" t="s">
        <v>256</v>
      </c>
      <c r="D14" s="14" t="s">
        <v>365</v>
      </c>
      <c r="E14" s="15" t="s">
        <v>87</v>
      </c>
      <c r="F14" s="16"/>
      <c r="G14" s="17">
        <f>G15</f>
        <v>117.6</v>
      </c>
      <c r="H14" s="17">
        <f>H15</f>
        <v>88.2</v>
      </c>
    </row>
    <row r="15" spans="1:8" ht="63.75">
      <c r="A15" s="13" t="s">
        <v>311</v>
      </c>
      <c r="B15" s="28" t="s">
        <v>85</v>
      </c>
      <c r="C15" s="14" t="s">
        <v>256</v>
      </c>
      <c r="D15" s="14" t="s">
        <v>365</v>
      </c>
      <c r="E15" s="15" t="s">
        <v>87</v>
      </c>
      <c r="F15" s="16" t="s">
        <v>293</v>
      </c>
      <c r="G15" s="17">
        <v>117.6</v>
      </c>
      <c r="H15" s="17">
        <v>88.2</v>
      </c>
    </row>
    <row r="16" spans="1:8" ht="38.25">
      <c r="A16" s="13" t="s">
        <v>281</v>
      </c>
      <c r="B16" s="28" t="s">
        <v>88</v>
      </c>
      <c r="C16" s="14" t="s">
        <v>256</v>
      </c>
      <c r="D16" s="14" t="s">
        <v>365</v>
      </c>
      <c r="E16" s="15" t="s">
        <v>89</v>
      </c>
      <c r="F16" s="16"/>
      <c r="G16" s="17">
        <f>SUM(G17:G19)</f>
        <v>959.4</v>
      </c>
      <c r="H16" s="17">
        <f>SUM(H17:H19)</f>
        <v>585.1</v>
      </c>
    </row>
    <row r="17" spans="1:8" ht="63.75">
      <c r="A17" s="13" t="s">
        <v>312</v>
      </c>
      <c r="B17" s="28" t="s">
        <v>85</v>
      </c>
      <c r="C17" s="14" t="s">
        <v>256</v>
      </c>
      <c r="D17" s="14" t="s">
        <v>365</v>
      </c>
      <c r="E17" s="15" t="s">
        <v>89</v>
      </c>
      <c r="F17" s="16" t="s">
        <v>293</v>
      </c>
      <c r="G17" s="17">
        <v>904.6</v>
      </c>
      <c r="H17" s="17">
        <v>583.2</v>
      </c>
    </row>
    <row r="18" spans="1:8" ht="25.5">
      <c r="A18" s="13" t="s">
        <v>90</v>
      </c>
      <c r="B18" s="13" t="s">
        <v>296</v>
      </c>
      <c r="C18" s="14" t="s">
        <v>256</v>
      </c>
      <c r="D18" s="14" t="s">
        <v>365</v>
      </c>
      <c r="E18" s="15" t="s">
        <v>89</v>
      </c>
      <c r="F18" s="16" t="s">
        <v>297</v>
      </c>
      <c r="G18" s="17">
        <v>50</v>
      </c>
      <c r="H18" s="17">
        <v>0</v>
      </c>
    </row>
    <row r="19" spans="1:8" ht="14.25" customHeight="1">
      <c r="A19" s="13" t="s">
        <v>91</v>
      </c>
      <c r="B19" s="13" t="s">
        <v>298</v>
      </c>
      <c r="C19" s="14" t="s">
        <v>256</v>
      </c>
      <c r="D19" s="14" t="s">
        <v>365</v>
      </c>
      <c r="E19" s="15" t="s">
        <v>89</v>
      </c>
      <c r="F19" s="16" t="s">
        <v>299</v>
      </c>
      <c r="G19" s="17">
        <v>4.8</v>
      </c>
      <c r="H19" s="17">
        <v>1.9</v>
      </c>
    </row>
    <row r="20" spans="1:8" ht="12.75">
      <c r="A20" s="7" t="s">
        <v>259</v>
      </c>
      <c r="B20" s="20" t="s">
        <v>350</v>
      </c>
      <c r="C20" s="14" t="s">
        <v>256</v>
      </c>
      <c r="D20" s="8" t="s">
        <v>379</v>
      </c>
      <c r="E20" s="19"/>
      <c r="F20" s="12"/>
      <c r="G20" s="11">
        <f>G21</f>
        <v>72</v>
      </c>
      <c r="H20" s="11">
        <f>H21</f>
        <v>54</v>
      </c>
    </row>
    <row r="21" spans="1:8" ht="38.25">
      <c r="A21" s="21" t="s">
        <v>260</v>
      </c>
      <c r="B21" s="13" t="s">
        <v>268</v>
      </c>
      <c r="C21" s="14" t="s">
        <v>256</v>
      </c>
      <c r="D21" s="14" t="s">
        <v>379</v>
      </c>
      <c r="E21" s="16" t="s">
        <v>92</v>
      </c>
      <c r="F21" s="16"/>
      <c r="G21" s="17">
        <f>G22</f>
        <v>72</v>
      </c>
      <c r="H21" s="17">
        <f>H22</f>
        <v>54</v>
      </c>
    </row>
    <row r="22" spans="1:8" ht="15" customHeight="1">
      <c r="A22" s="21" t="s">
        <v>313</v>
      </c>
      <c r="B22" s="13" t="s">
        <v>298</v>
      </c>
      <c r="C22" s="14" t="s">
        <v>256</v>
      </c>
      <c r="D22" s="14" t="s">
        <v>379</v>
      </c>
      <c r="E22" s="16" t="s">
        <v>92</v>
      </c>
      <c r="F22" s="16" t="s">
        <v>299</v>
      </c>
      <c r="G22" s="17">
        <v>72</v>
      </c>
      <c r="H22" s="17">
        <v>54</v>
      </c>
    </row>
    <row r="23" spans="1:8" ht="15.75">
      <c r="A23" s="64"/>
      <c r="B23" s="18" t="s">
        <v>340</v>
      </c>
      <c r="C23" s="15"/>
      <c r="D23" s="61"/>
      <c r="E23" s="61"/>
      <c r="F23" s="62"/>
      <c r="G23" s="11">
        <f>G6</f>
        <v>3625.3999999999996</v>
      </c>
      <c r="H23" s="11">
        <f>H6</f>
        <v>2390.6000000000004</v>
      </c>
    </row>
  </sheetData>
  <mergeCells count="4">
    <mergeCell ref="A1:H1"/>
    <mergeCell ref="C2:H2"/>
    <mergeCell ref="A3:H3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2" sqref="C2:H2"/>
    </sheetView>
  </sheetViews>
  <sheetFormatPr defaultColWidth="9.140625" defaultRowHeight="12.75"/>
  <cols>
    <col min="1" max="1" width="6.28125" style="0" customWidth="1"/>
    <col min="2" max="2" width="39.57421875" style="0" customWidth="1"/>
    <col min="3" max="3" width="6.140625" style="0" customWidth="1"/>
    <col min="4" max="4" width="7.28125" style="0" customWidth="1"/>
    <col min="6" max="6" width="6.57421875" style="0" customWidth="1"/>
    <col min="7" max="7" width="11.28125" style="0" customWidth="1"/>
    <col min="8" max="8" width="10.7109375" style="0" customWidth="1"/>
  </cols>
  <sheetData>
    <row r="1" spans="1:8" ht="12.75">
      <c r="A1" s="91" t="s">
        <v>451</v>
      </c>
      <c r="B1" s="91"/>
      <c r="C1" s="91"/>
      <c r="D1" s="91"/>
      <c r="E1" s="91"/>
      <c r="F1" s="91"/>
      <c r="G1" s="91"/>
      <c r="H1" s="91"/>
    </row>
    <row r="2" spans="1:8" ht="68.25" customHeight="1">
      <c r="A2" s="2"/>
      <c r="B2" s="2"/>
      <c r="C2" s="90" t="s">
        <v>2</v>
      </c>
      <c r="D2" s="90"/>
      <c r="E2" s="90"/>
      <c r="F2" s="90"/>
      <c r="G2" s="90"/>
      <c r="H2" s="90"/>
    </row>
    <row r="3" spans="1:8" ht="74.25" customHeight="1">
      <c r="A3" s="92" t="s">
        <v>24</v>
      </c>
      <c r="B3" s="92"/>
      <c r="C3" s="92"/>
      <c r="D3" s="92"/>
      <c r="E3" s="92"/>
      <c r="F3" s="92"/>
      <c r="G3" s="92"/>
      <c r="H3" s="92"/>
    </row>
    <row r="4" spans="1:8" ht="57" customHeight="1">
      <c r="A4" s="93" t="s">
        <v>196</v>
      </c>
      <c r="B4" s="94"/>
      <c r="C4" s="94"/>
      <c r="D4" s="94"/>
      <c r="E4" s="94"/>
      <c r="F4" s="94"/>
      <c r="G4" s="94"/>
      <c r="H4" s="94"/>
    </row>
    <row r="5" spans="1:8" ht="63.75">
      <c r="A5" s="63" t="s">
        <v>55</v>
      </c>
      <c r="B5" s="63" t="s">
        <v>232</v>
      </c>
      <c r="C5" s="63" t="s">
        <v>359</v>
      </c>
      <c r="D5" s="63" t="s">
        <v>233</v>
      </c>
      <c r="E5" s="63" t="s">
        <v>253</v>
      </c>
      <c r="F5" s="63" t="s">
        <v>254</v>
      </c>
      <c r="G5" s="63" t="s">
        <v>192</v>
      </c>
      <c r="H5" s="46" t="s">
        <v>25</v>
      </c>
    </row>
    <row r="6" spans="1:8" ht="51">
      <c r="A6" s="7" t="s">
        <v>255</v>
      </c>
      <c r="B6" s="7" t="s">
        <v>93</v>
      </c>
      <c r="C6" s="14" t="s">
        <v>300</v>
      </c>
      <c r="D6" s="8"/>
      <c r="E6" s="15"/>
      <c r="F6" s="16"/>
      <c r="G6" s="11">
        <f aca="true" t="shared" si="0" ref="G6:H8">G7</f>
        <v>3271.3</v>
      </c>
      <c r="H6" s="11">
        <f t="shared" si="0"/>
        <v>1847.4</v>
      </c>
    </row>
    <row r="7" spans="1:8" ht="12.75">
      <c r="A7" s="7" t="s">
        <v>355</v>
      </c>
      <c r="B7" s="7" t="s">
        <v>231</v>
      </c>
      <c r="C7" s="14" t="s">
        <v>300</v>
      </c>
      <c r="D7" s="8" t="s">
        <v>385</v>
      </c>
      <c r="E7" s="15"/>
      <c r="F7" s="16"/>
      <c r="G7" s="11">
        <f t="shared" si="0"/>
        <v>3271.3</v>
      </c>
      <c r="H7" s="11">
        <f t="shared" si="0"/>
        <v>1847.4</v>
      </c>
    </row>
    <row r="8" spans="1:8" ht="38.25">
      <c r="A8" s="7" t="s">
        <v>361</v>
      </c>
      <c r="B8" s="7" t="s">
        <v>278</v>
      </c>
      <c r="C8" s="14" t="s">
        <v>300</v>
      </c>
      <c r="D8" s="8" t="s">
        <v>279</v>
      </c>
      <c r="E8" s="15"/>
      <c r="F8" s="16"/>
      <c r="G8" s="11">
        <f t="shared" si="0"/>
        <v>3271.3</v>
      </c>
      <c r="H8" s="11">
        <f t="shared" si="0"/>
        <v>1847.4</v>
      </c>
    </row>
    <row r="9" spans="1:8" ht="25.5">
      <c r="A9" s="13" t="s">
        <v>362</v>
      </c>
      <c r="B9" s="13" t="s">
        <v>94</v>
      </c>
      <c r="C9" s="14" t="s">
        <v>300</v>
      </c>
      <c r="D9" s="14" t="s">
        <v>279</v>
      </c>
      <c r="E9" s="15" t="s">
        <v>95</v>
      </c>
      <c r="F9" s="16"/>
      <c r="G9" s="17">
        <f>SUM(G10:G11)</f>
        <v>3271.3</v>
      </c>
      <c r="H9" s="17">
        <f>SUM(H10:H11)</f>
        <v>1847.4</v>
      </c>
    </row>
    <row r="10" spans="1:8" ht="63.75">
      <c r="A10" s="13" t="s">
        <v>294</v>
      </c>
      <c r="B10" s="28" t="s">
        <v>85</v>
      </c>
      <c r="C10" s="14" t="s">
        <v>300</v>
      </c>
      <c r="D10" s="14" t="s">
        <v>279</v>
      </c>
      <c r="E10" s="15" t="s">
        <v>95</v>
      </c>
      <c r="F10" s="16" t="s">
        <v>293</v>
      </c>
      <c r="G10" s="17">
        <v>3266.3</v>
      </c>
      <c r="H10" s="17">
        <v>1847.4</v>
      </c>
    </row>
    <row r="11" spans="1:8" ht="12.75">
      <c r="A11" s="13" t="s">
        <v>99</v>
      </c>
      <c r="B11" s="13" t="s">
        <v>298</v>
      </c>
      <c r="C11" s="14" t="s">
        <v>300</v>
      </c>
      <c r="D11" s="14" t="s">
        <v>279</v>
      </c>
      <c r="E11" s="15" t="s">
        <v>95</v>
      </c>
      <c r="F11" s="16" t="s">
        <v>299</v>
      </c>
      <c r="G11" s="17">
        <v>5</v>
      </c>
      <c r="H11" s="17">
        <v>0</v>
      </c>
    </row>
    <row r="12" spans="1:8" ht="15.75">
      <c r="A12" s="64"/>
      <c r="B12" s="18" t="s">
        <v>340</v>
      </c>
      <c r="C12" s="15"/>
      <c r="D12" s="61"/>
      <c r="E12" s="61"/>
      <c r="F12" s="62"/>
      <c r="G12" s="11">
        <f>G6</f>
        <v>3271.3</v>
      </c>
      <c r="H12" s="11">
        <f>H6</f>
        <v>1847.4</v>
      </c>
    </row>
  </sheetData>
  <mergeCells count="4">
    <mergeCell ref="A1:H1"/>
    <mergeCell ref="C2:H2"/>
    <mergeCell ref="A3:H3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C2" sqref="C2:H2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6.00390625" style="0" customWidth="1"/>
    <col min="4" max="4" width="7.28125" style="0" customWidth="1"/>
    <col min="6" max="6" width="6.28125" style="0" customWidth="1"/>
    <col min="7" max="8" width="11.28125" style="0" customWidth="1"/>
  </cols>
  <sheetData>
    <row r="1" spans="1:8" ht="12.75">
      <c r="A1" s="91" t="s">
        <v>452</v>
      </c>
      <c r="B1" s="91"/>
      <c r="C1" s="91"/>
      <c r="D1" s="91"/>
      <c r="E1" s="91"/>
      <c r="F1" s="91"/>
      <c r="G1" s="91"/>
      <c r="H1" s="91"/>
    </row>
    <row r="2" spans="1:8" ht="60.75" customHeight="1">
      <c r="A2" s="2"/>
      <c r="B2" s="2"/>
      <c r="C2" s="90" t="s">
        <v>2</v>
      </c>
      <c r="D2" s="90"/>
      <c r="E2" s="90"/>
      <c r="F2" s="90"/>
      <c r="G2" s="90"/>
      <c r="H2" s="90"/>
    </row>
    <row r="3" spans="1:8" ht="62.25" customHeight="1">
      <c r="A3" s="92" t="s">
        <v>24</v>
      </c>
      <c r="B3" s="92"/>
      <c r="C3" s="92"/>
      <c r="D3" s="92"/>
      <c r="E3" s="92"/>
      <c r="F3" s="92"/>
      <c r="G3" s="92"/>
      <c r="H3" s="92"/>
    </row>
    <row r="4" spans="1:8" ht="60.75" customHeight="1">
      <c r="A4" s="93" t="s">
        <v>198</v>
      </c>
      <c r="B4" s="94"/>
      <c r="C4" s="94"/>
      <c r="D4" s="94"/>
      <c r="E4" s="94"/>
      <c r="F4" s="94"/>
      <c r="G4" s="94"/>
      <c r="H4" s="94"/>
    </row>
    <row r="5" spans="1:8" ht="63.75">
      <c r="A5" s="63" t="s">
        <v>55</v>
      </c>
      <c r="B5" s="63" t="s">
        <v>232</v>
      </c>
      <c r="C5" s="63" t="s">
        <v>359</v>
      </c>
      <c r="D5" s="63" t="s">
        <v>233</v>
      </c>
      <c r="E5" s="63" t="s">
        <v>253</v>
      </c>
      <c r="F5" s="63" t="s">
        <v>254</v>
      </c>
      <c r="G5" s="63" t="s">
        <v>192</v>
      </c>
      <c r="H5" s="46" t="s">
        <v>25</v>
      </c>
    </row>
    <row r="6" spans="1:8" ht="51">
      <c r="A6" s="7" t="s">
        <v>255</v>
      </c>
      <c r="B6" s="7" t="s">
        <v>96</v>
      </c>
      <c r="C6" s="14" t="s">
        <v>387</v>
      </c>
      <c r="D6" s="8"/>
      <c r="E6" s="15"/>
      <c r="F6" s="12"/>
      <c r="G6" s="11">
        <f>G7+G23+G27+G39+G45+G49+G67+G78+G93+G97</f>
        <v>45603.299999999996</v>
      </c>
      <c r="H6" s="11">
        <f>H7+H23+H27+H39+H45+H49+H67+H78+H93+H97</f>
        <v>26177.3</v>
      </c>
    </row>
    <row r="7" spans="1:8" ht="12.75">
      <c r="A7" s="7" t="s">
        <v>355</v>
      </c>
      <c r="B7" s="7" t="s">
        <v>231</v>
      </c>
      <c r="C7" s="14" t="s">
        <v>387</v>
      </c>
      <c r="D7" s="8" t="s">
        <v>385</v>
      </c>
      <c r="E7" s="15"/>
      <c r="F7" s="12"/>
      <c r="G7" s="11">
        <f>G8+G17+G20</f>
        <v>15194.300000000001</v>
      </c>
      <c r="H7" s="11">
        <f>H8+H17+H20</f>
        <v>10453.900000000001</v>
      </c>
    </row>
    <row r="8" spans="1:8" ht="51">
      <c r="A8" s="7" t="s">
        <v>361</v>
      </c>
      <c r="B8" s="7" t="s">
        <v>258</v>
      </c>
      <c r="C8" s="14" t="s">
        <v>387</v>
      </c>
      <c r="D8" s="8" t="s">
        <v>354</v>
      </c>
      <c r="E8" s="15"/>
      <c r="F8" s="12"/>
      <c r="G8" s="11">
        <f>G9+G13+G15</f>
        <v>14897.300000000001</v>
      </c>
      <c r="H8" s="11">
        <f>H9+H13+H15</f>
        <v>10453.900000000001</v>
      </c>
    </row>
    <row r="9" spans="1:8" ht="51">
      <c r="A9" s="21" t="s">
        <v>362</v>
      </c>
      <c r="B9" s="13" t="s">
        <v>97</v>
      </c>
      <c r="C9" s="14" t="s">
        <v>387</v>
      </c>
      <c r="D9" s="14" t="s">
        <v>354</v>
      </c>
      <c r="E9" s="15" t="s">
        <v>98</v>
      </c>
      <c r="F9" s="16"/>
      <c r="G9" s="17">
        <f>G10+G11+G12</f>
        <v>14567.5</v>
      </c>
      <c r="H9" s="17">
        <f>H10+H11+H12</f>
        <v>10129.7</v>
      </c>
    </row>
    <row r="10" spans="1:8" ht="63.75">
      <c r="A10" s="21" t="s">
        <v>294</v>
      </c>
      <c r="B10" s="28" t="s">
        <v>85</v>
      </c>
      <c r="C10" s="14" t="s">
        <v>387</v>
      </c>
      <c r="D10" s="14" t="s">
        <v>354</v>
      </c>
      <c r="E10" s="15" t="s">
        <v>98</v>
      </c>
      <c r="F10" s="16" t="s">
        <v>293</v>
      </c>
      <c r="G10" s="17">
        <v>11190.8</v>
      </c>
      <c r="H10" s="17">
        <v>8158.6</v>
      </c>
    </row>
    <row r="11" spans="1:8" ht="25.5">
      <c r="A11" s="13" t="s">
        <v>99</v>
      </c>
      <c r="B11" s="13" t="s">
        <v>296</v>
      </c>
      <c r="C11" s="14" t="s">
        <v>387</v>
      </c>
      <c r="D11" s="14" t="s">
        <v>354</v>
      </c>
      <c r="E11" s="15" t="s">
        <v>98</v>
      </c>
      <c r="F11" s="16" t="s">
        <v>297</v>
      </c>
      <c r="G11" s="17">
        <v>3309.7</v>
      </c>
      <c r="H11" s="17">
        <v>1946.5</v>
      </c>
    </row>
    <row r="12" spans="1:8" ht="12.75">
      <c r="A12" s="13" t="s">
        <v>100</v>
      </c>
      <c r="B12" s="13" t="s">
        <v>298</v>
      </c>
      <c r="C12" s="14" t="s">
        <v>387</v>
      </c>
      <c r="D12" s="14" t="s">
        <v>354</v>
      </c>
      <c r="E12" s="15" t="s">
        <v>98</v>
      </c>
      <c r="F12" s="16" t="s">
        <v>299</v>
      </c>
      <c r="G12" s="17">
        <v>67</v>
      </c>
      <c r="H12" s="17">
        <v>24.6</v>
      </c>
    </row>
    <row r="13" spans="1:8" ht="38.25">
      <c r="A13" s="13" t="s">
        <v>301</v>
      </c>
      <c r="B13" s="13" t="s">
        <v>101</v>
      </c>
      <c r="C13" s="14" t="s">
        <v>387</v>
      </c>
      <c r="D13" s="14" t="s">
        <v>354</v>
      </c>
      <c r="E13" s="16" t="s">
        <v>26</v>
      </c>
      <c r="F13" s="16"/>
      <c r="G13" s="17">
        <f>G14</f>
        <v>5.6</v>
      </c>
      <c r="H13" s="17">
        <f>H14</f>
        <v>0</v>
      </c>
    </row>
    <row r="14" spans="1:8" ht="25.5">
      <c r="A14" s="13" t="s">
        <v>302</v>
      </c>
      <c r="B14" s="13" t="s">
        <v>296</v>
      </c>
      <c r="C14" s="14" t="s">
        <v>387</v>
      </c>
      <c r="D14" s="14" t="s">
        <v>354</v>
      </c>
      <c r="E14" s="16" t="s">
        <v>26</v>
      </c>
      <c r="F14" s="16" t="s">
        <v>297</v>
      </c>
      <c r="G14" s="17">
        <v>5.6</v>
      </c>
      <c r="H14" s="17">
        <v>0</v>
      </c>
    </row>
    <row r="15" spans="1:8" ht="38.25">
      <c r="A15" s="21" t="s">
        <v>102</v>
      </c>
      <c r="B15" s="13" t="s">
        <v>103</v>
      </c>
      <c r="C15" s="14" t="s">
        <v>387</v>
      </c>
      <c r="D15" s="14" t="s">
        <v>354</v>
      </c>
      <c r="E15" s="16" t="s">
        <v>104</v>
      </c>
      <c r="F15" s="16"/>
      <c r="G15" s="17">
        <f>G16</f>
        <v>324.2</v>
      </c>
      <c r="H15" s="17">
        <f>H16</f>
        <v>324.2</v>
      </c>
    </row>
    <row r="16" spans="1:8" ht="26.25" customHeight="1">
      <c r="A16" s="21" t="s">
        <v>105</v>
      </c>
      <c r="B16" s="13" t="s">
        <v>303</v>
      </c>
      <c r="C16" s="14" t="s">
        <v>387</v>
      </c>
      <c r="D16" s="14" t="s">
        <v>354</v>
      </c>
      <c r="E16" s="16" t="s">
        <v>104</v>
      </c>
      <c r="F16" s="16" t="s">
        <v>316</v>
      </c>
      <c r="G16" s="17">
        <v>324.2</v>
      </c>
      <c r="H16" s="17">
        <v>324.2</v>
      </c>
    </row>
    <row r="17" spans="1:8" ht="12.75">
      <c r="A17" s="20" t="s">
        <v>363</v>
      </c>
      <c r="B17" s="7" t="s">
        <v>106</v>
      </c>
      <c r="C17" s="14" t="s">
        <v>387</v>
      </c>
      <c r="D17" s="8" t="s">
        <v>107</v>
      </c>
      <c r="E17" s="12"/>
      <c r="F17" s="12"/>
      <c r="G17" s="11">
        <f>G18</f>
        <v>250</v>
      </c>
      <c r="H17" s="11">
        <f>H18</f>
        <v>0</v>
      </c>
    </row>
    <row r="18" spans="1:8" ht="12.75">
      <c r="A18" s="21" t="s">
        <v>364</v>
      </c>
      <c r="B18" s="13" t="s">
        <v>108</v>
      </c>
      <c r="C18" s="14" t="s">
        <v>387</v>
      </c>
      <c r="D18" s="14" t="s">
        <v>107</v>
      </c>
      <c r="E18" s="16" t="s">
        <v>109</v>
      </c>
      <c r="F18" s="16"/>
      <c r="G18" s="17">
        <f>G19</f>
        <v>250</v>
      </c>
      <c r="H18" s="17">
        <f>H19</f>
        <v>0</v>
      </c>
    </row>
    <row r="19" spans="1:8" ht="12.75">
      <c r="A19" s="21" t="s">
        <v>310</v>
      </c>
      <c r="B19" s="13" t="s">
        <v>298</v>
      </c>
      <c r="C19" s="14" t="s">
        <v>387</v>
      </c>
      <c r="D19" s="14" t="s">
        <v>107</v>
      </c>
      <c r="E19" s="16" t="s">
        <v>109</v>
      </c>
      <c r="F19" s="16" t="s">
        <v>299</v>
      </c>
      <c r="G19" s="17">
        <v>250</v>
      </c>
      <c r="H19" s="17">
        <v>0</v>
      </c>
    </row>
    <row r="20" spans="1:8" ht="12.75">
      <c r="A20" s="20" t="s">
        <v>259</v>
      </c>
      <c r="B20" s="52" t="s">
        <v>350</v>
      </c>
      <c r="C20" s="14" t="s">
        <v>387</v>
      </c>
      <c r="D20" s="8" t="s">
        <v>379</v>
      </c>
      <c r="E20" s="12"/>
      <c r="F20" s="12"/>
      <c r="G20" s="11">
        <f>G21</f>
        <v>47</v>
      </c>
      <c r="H20" s="11">
        <f>H21</f>
        <v>0</v>
      </c>
    </row>
    <row r="21" spans="1:8" ht="38.25">
      <c r="A21" s="21" t="s">
        <v>260</v>
      </c>
      <c r="B21" s="53" t="s">
        <v>110</v>
      </c>
      <c r="C21" s="14" t="s">
        <v>387</v>
      </c>
      <c r="D21" s="14" t="s">
        <v>379</v>
      </c>
      <c r="E21" s="16" t="s">
        <v>111</v>
      </c>
      <c r="F21" s="16"/>
      <c r="G21" s="17">
        <f>G22</f>
        <v>47</v>
      </c>
      <c r="H21" s="17">
        <f>H22</f>
        <v>0</v>
      </c>
    </row>
    <row r="22" spans="1:8" ht="25.5">
      <c r="A22" s="21" t="s">
        <v>313</v>
      </c>
      <c r="B22" s="54" t="s">
        <v>296</v>
      </c>
      <c r="C22" s="55" t="s">
        <v>387</v>
      </c>
      <c r="D22" s="55" t="s">
        <v>379</v>
      </c>
      <c r="E22" s="56" t="s">
        <v>111</v>
      </c>
      <c r="F22" s="56" t="s">
        <v>297</v>
      </c>
      <c r="G22" s="17">
        <v>47</v>
      </c>
      <c r="H22" s="17">
        <v>0</v>
      </c>
    </row>
    <row r="23" spans="1:8" ht="25.5">
      <c r="A23" s="20" t="s">
        <v>356</v>
      </c>
      <c r="B23" s="57" t="s">
        <v>269</v>
      </c>
      <c r="C23" s="55" t="s">
        <v>387</v>
      </c>
      <c r="D23" s="58" t="s">
        <v>270</v>
      </c>
      <c r="E23" s="59"/>
      <c r="F23" s="59"/>
      <c r="G23" s="11">
        <f aca="true" t="shared" si="0" ref="G23:H25">G24</f>
        <v>1364.8</v>
      </c>
      <c r="H23" s="11">
        <f t="shared" si="0"/>
        <v>1039.7</v>
      </c>
    </row>
    <row r="24" spans="1:8" ht="38.25">
      <c r="A24" s="20" t="s">
        <v>366</v>
      </c>
      <c r="B24" s="57" t="s">
        <v>318</v>
      </c>
      <c r="C24" s="14" t="s">
        <v>387</v>
      </c>
      <c r="D24" s="8" t="s">
        <v>368</v>
      </c>
      <c r="E24" s="12"/>
      <c r="F24" s="12"/>
      <c r="G24" s="11">
        <f t="shared" si="0"/>
        <v>1364.8</v>
      </c>
      <c r="H24" s="11">
        <f t="shared" si="0"/>
        <v>1039.7</v>
      </c>
    </row>
    <row r="25" spans="1:8" ht="89.25">
      <c r="A25" s="21" t="s">
        <v>367</v>
      </c>
      <c r="B25" s="13" t="s">
        <v>30</v>
      </c>
      <c r="C25" s="14" t="s">
        <v>387</v>
      </c>
      <c r="D25" s="14" t="s">
        <v>368</v>
      </c>
      <c r="E25" s="16" t="s">
        <v>112</v>
      </c>
      <c r="F25" s="16"/>
      <c r="G25" s="17">
        <f t="shared" si="0"/>
        <v>1364.8</v>
      </c>
      <c r="H25" s="17">
        <f t="shared" si="0"/>
        <v>1039.7</v>
      </c>
    </row>
    <row r="26" spans="1:8" ht="28.5" customHeight="1">
      <c r="A26" s="21" t="s">
        <v>295</v>
      </c>
      <c r="B26" s="48" t="s">
        <v>303</v>
      </c>
      <c r="C26" s="14" t="s">
        <v>387</v>
      </c>
      <c r="D26" s="14" t="s">
        <v>368</v>
      </c>
      <c r="E26" s="16" t="s">
        <v>112</v>
      </c>
      <c r="F26" s="16" t="s">
        <v>316</v>
      </c>
      <c r="G26" s="17">
        <v>1364.8</v>
      </c>
      <c r="H26" s="17">
        <v>1039.7</v>
      </c>
    </row>
    <row r="27" spans="1:8" ht="12.75">
      <c r="A27" s="20" t="s">
        <v>261</v>
      </c>
      <c r="B27" s="7" t="s">
        <v>272</v>
      </c>
      <c r="C27" s="14" t="s">
        <v>387</v>
      </c>
      <c r="D27" s="8" t="s">
        <v>273</v>
      </c>
      <c r="E27" s="12"/>
      <c r="F27" s="12"/>
      <c r="G27" s="11">
        <f>G28+G31+G36</f>
        <v>558.8</v>
      </c>
      <c r="H27" s="11">
        <f>H28+H31+H36</f>
        <v>416.5</v>
      </c>
    </row>
    <row r="28" spans="1:8" ht="12.75">
      <c r="A28" s="20" t="s">
        <v>262</v>
      </c>
      <c r="B28" s="27" t="s">
        <v>113</v>
      </c>
      <c r="C28" s="14" t="s">
        <v>387</v>
      </c>
      <c r="D28" s="8" t="s">
        <v>114</v>
      </c>
      <c r="E28" s="12"/>
      <c r="F28" s="12"/>
      <c r="G28" s="11">
        <f>G29</f>
        <v>249.2</v>
      </c>
      <c r="H28" s="11">
        <f>H29</f>
        <v>249.2</v>
      </c>
    </row>
    <row r="29" spans="1:8" ht="155.25" customHeight="1">
      <c r="A29" s="21" t="s">
        <v>263</v>
      </c>
      <c r="B29" s="30" t="s">
        <v>31</v>
      </c>
      <c r="C29" s="14" t="s">
        <v>387</v>
      </c>
      <c r="D29" s="14" t="s">
        <v>114</v>
      </c>
      <c r="E29" s="16" t="s">
        <v>115</v>
      </c>
      <c r="F29" s="16"/>
      <c r="G29" s="17">
        <f>G30</f>
        <v>249.2</v>
      </c>
      <c r="H29" s="17">
        <f>H30</f>
        <v>249.2</v>
      </c>
    </row>
    <row r="30" spans="1:8" ht="27" customHeight="1">
      <c r="A30" s="21" t="s">
        <v>314</v>
      </c>
      <c r="B30" s="48" t="s">
        <v>303</v>
      </c>
      <c r="C30" s="14" t="s">
        <v>387</v>
      </c>
      <c r="D30" s="14" t="s">
        <v>114</v>
      </c>
      <c r="E30" s="16" t="s">
        <v>115</v>
      </c>
      <c r="F30" s="16" t="s">
        <v>316</v>
      </c>
      <c r="G30" s="17">
        <v>249.2</v>
      </c>
      <c r="H30" s="17">
        <v>249.2</v>
      </c>
    </row>
    <row r="31" spans="1:8" ht="12.75">
      <c r="A31" s="20" t="s">
        <v>264</v>
      </c>
      <c r="B31" s="7" t="s">
        <v>380</v>
      </c>
      <c r="C31" s="8" t="s">
        <v>387</v>
      </c>
      <c r="D31" s="8" t="s">
        <v>381</v>
      </c>
      <c r="E31" s="12"/>
      <c r="F31" s="12"/>
      <c r="G31" s="11">
        <f>G32+G34</f>
        <v>302.1</v>
      </c>
      <c r="H31" s="11">
        <f>H32+H34</f>
        <v>159.8</v>
      </c>
    </row>
    <row r="32" spans="1:8" ht="89.25">
      <c r="A32" s="21" t="s">
        <v>265</v>
      </c>
      <c r="B32" s="79" t="s">
        <v>32</v>
      </c>
      <c r="C32" s="14" t="s">
        <v>387</v>
      </c>
      <c r="D32" s="14" t="s">
        <v>381</v>
      </c>
      <c r="E32" s="22" t="s">
        <v>116</v>
      </c>
      <c r="F32" s="16"/>
      <c r="G32" s="17">
        <f>G33</f>
        <v>13.3</v>
      </c>
      <c r="H32" s="17">
        <f>H33</f>
        <v>13.3</v>
      </c>
    </row>
    <row r="33" spans="1:8" ht="25.5">
      <c r="A33" s="21" t="s">
        <v>315</v>
      </c>
      <c r="B33" s="13" t="s">
        <v>296</v>
      </c>
      <c r="C33" s="14" t="s">
        <v>387</v>
      </c>
      <c r="D33" s="14" t="s">
        <v>381</v>
      </c>
      <c r="E33" s="22" t="s">
        <v>116</v>
      </c>
      <c r="F33" s="16" t="s">
        <v>297</v>
      </c>
      <c r="G33" s="17">
        <v>13.3</v>
      </c>
      <c r="H33" s="17">
        <v>13.3</v>
      </c>
    </row>
    <row r="34" spans="1:8" ht="25.5">
      <c r="A34" s="24" t="s">
        <v>117</v>
      </c>
      <c r="B34" s="23" t="s">
        <v>118</v>
      </c>
      <c r="C34" s="14" t="s">
        <v>387</v>
      </c>
      <c r="D34" s="14" t="s">
        <v>381</v>
      </c>
      <c r="E34" s="16" t="s">
        <v>119</v>
      </c>
      <c r="F34" s="16"/>
      <c r="G34" s="17">
        <f>G35</f>
        <v>288.8</v>
      </c>
      <c r="H34" s="17">
        <f>H35</f>
        <v>146.5</v>
      </c>
    </row>
    <row r="35" spans="1:8" ht="25.5">
      <c r="A35" s="24" t="s">
        <v>120</v>
      </c>
      <c r="B35" s="13" t="s">
        <v>296</v>
      </c>
      <c r="C35" s="14" t="s">
        <v>387</v>
      </c>
      <c r="D35" s="14" t="s">
        <v>381</v>
      </c>
      <c r="E35" s="16" t="s">
        <v>119</v>
      </c>
      <c r="F35" s="16" t="s">
        <v>297</v>
      </c>
      <c r="G35" s="17">
        <v>288.8</v>
      </c>
      <c r="H35" s="17">
        <v>146.5</v>
      </c>
    </row>
    <row r="36" spans="1:8" ht="25.5">
      <c r="A36" s="60" t="s">
        <v>266</v>
      </c>
      <c r="B36" s="7" t="s">
        <v>121</v>
      </c>
      <c r="C36" s="8" t="s">
        <v>387</v>
      </c>
      <c r="D36" s="8" t="s">
        <v>122</v>
      </c>
      <c r="E36" s="12"/>
      <c r="F36" s="12"/>
      <c r="G36" s="11">
        <f>G37</f>
        <v>7.5</v>
      </c>
      <c r="H36" s="11">
        <f>H37</f>
        <v>7.5</v>
      </c>
    </row>
    <row r="37" spans="1:8" ht="76.5">
      <c r="A37" s="24" t="s">
        <v>267</v>
      </c>
      <c r="B37" s="30" t="s">
        <v>33</v>
      </c>
      <c r="C37" s="14" t="s">
        <v>387</v>
      </c>
      <c r="D37" s="14" t="s">
        <v>122</v>
      </c>
      <c r="E37" s="22" t="s">
        <v>123</v>
      </c>
      <c r="F37" s="16"/>
      <c r="G37" s="17">
        <f>G38</f>
        <v>7.5</v>
      </c>
      <c r="H37" s="17">
        <f>H38</f>
        <v>7.5</v>
      </c>
    </row>
    <row r="38" spans="1:8" ht="25.5" customHeight="1">
      <c r="A38" s="24" t="s">
        <v>317</v>
      </c>
      <c r="B38" s="48" t="s">
        <v>303</v>
      </c>
      <c r="C38" s="14" t="s">
        <v>387</v>
      </c>
      <c r="D38" s="14" t="s">
        <v>122</v>
      </c>
      <c r="E38" s="22" t="s">
        <v>123</v>
      </c>
      <c r="F38" s="16" t="s">
        <v>316</v>
      </c>
      <c r="G38" s="17">
        <v>7.5</v>
      </c>
      <c r="H38" s="17">
        <v>7.5</v>
      </c>
    </row>
    <row r="39" spans="1:8" ht="12.75">
      <c r="A39" s="60" t="s">
        <v>234</v>
      </c>
      <c r="B39" s="7" t="s">
        <v>274</v>
      </c>
      <c r="C39" s="14" t="s">
        <v>387</v>
      </c>
      <c r="D39" s="8" t="s">
        <v>275</v>
      </c>
      <c r="E39" s="22"/>
      <c r="F39" s="16"/>
      <c r="G39" s="11">
        <f>G40</f>
        <v>14037.8</v>
      </c>
      <c r="H39" s="11">
        <f>H40</f>
        <v>4397.8</v>
      </c>
    </row>
    <row r="40" spans="1:8" ht="12.75">
      <c r="A40" s="60" t="s">
        <v>235</v>
      </c>
      <c r="B40" s="7" t="s">
        <v>351</v>
      </c>
      <c r="C40" s="14" t="s">
        <v>387</v>
      </c>
      <c r="D40" s="8" t="s">
        <v>369</v>
      </c>
      <c r="E40" s="12"/>
      <c r="F40" s="12"/>
      <c r="G40" s="11">
        <f>G41+G43</f>
        <v>14037.8</v>
      </c>
      <c r="H40" s="11">
        <f>H41+H43</f>
        <v>4397.8</v>
      </c>
    </row>
    <row r="41" spans="1:8" ht="38.25">
      <c r="A41" s="24" t="s">
        <v>124</v>
      </c>
      <c r="B41" s="23" t="s">
        <v>125</v>
      </c>
      <c r="C41" s="25" t="s">
        <v>387</v>
      </c>
      <c r="D41" s="14" t="s">
        <v>369</v>
      </c>
      <c r="E41" s="16" t="s">
        <v>126</v>
      </c>
      <c r="F41" s="16"/>
      <c r="G41" s="17">
        <f>G42</f>
        <v>10674</v>
      </c>
      <c r="H41" s="17">
        <f>H42</f>
        <v>1649</v>
      </c>
    </row>
    <row r="42" spans="1:8" ht="25.5">
      <c r="A42" s="24" t="s">
        <v>127</v>
      </c>
      <c r="B42" s="13" t="s">
        <v>296</v>
      </c>
      <c r="C42" s="25" t="s">
        <v>387</v>
      </c>
      <c r="D42" s="14" t="s">
        <v>369</v>
      </c>
      <c r="E42" s="16" t="s">
        <v>126</v>
      </c>
      <c r="F42" s="16" t="s">
        <v>297</v>
      </c>
      <c r="G42" s="17">
        <v>10674</v>
      </c>
      <c r="H42" s="17">
        <v>1649</v>
      </c>
    </row>
    <row r="43" spans="1:8" ht="76.5">
      <c r="A43" s="24" t="s">
        <v>128</v>
      </c>
      <c r="B43" s="30" t="s">
        <v>34</v>
      </c>
      <c r="C43" s="25" t="s">
        <v>387</v>
      </c>
      <c r="D43" s="14" t="s">
        <v>369</v>
      </c>
      <c r="E43" s="16" t="s">
        <v>129</v>
      </c>
      <c r="F43" s="16"/>
      <c r="G43" s="17">
        <f>G44</f>
        <v>3363.8</v>
      </c>
      <c r="H43" s="17">
        <f>H44</f>
        <v>2748.8</v>
      </c>
    </row>
    <row r="44" spans="1:8" ht="25.5" customHeight="1">
      <c r="A44" s="24" t="s">
        <v>130</v>
      </c>
      <c r="B44" s="48" t="s">
        <v>303</v>
      </c>
      <c r="C44" s="25" t="s">
        <v>387</v>
      </c>
      <c r="D44" s="14" t="s">
        <v>369</v>
      </c>
      <c r="E44" s="16" t="s">
        <v>129</v>
      </c>
      <c r="F44" s="16" t="s">
        <v>316</v>
      </c>
      <c r="G44" s="17">
        <v>3363.8</v>
      </c>
      <c r="H44" s="17">
        <v>2748.8</v>
      </c>
    </row>
    <row r="45" spans="1:8" ht="12.75">
      <c r="A45" s="60" t="s">
        <v>236</v>
      </c>
      <c r="B45" s="7" t="s">
        <v>319</v>
      </c>
      <c r="C45" s="14" t="s">
        <v>387</v>
      </c>
      <c r="D45" s="8" t="s">
        <v>320</v>
      </c>
      <c r="E45" s="16"/>
      <c r="F45" s="16"/>
      <c r="G45" s="11">
        <f aca="true" t="shared" si="1" ref="G45:H47">G46</f>
        <v>17.4</v>
      </c>
      <c r="H45" s="11">
        <f t="shared" si="1"/>
        <v>17.4</v>
      </c>
    </row>
    <row r="46" spans="1:8" ht="25.5">
      <c r="A46" s="60" t="s">
        <v>237</v>
      </c>
      <c r="B46" s="7" t="s">
        <v>131</v>
      </c>
      <c r="C46" s="14" t="s">
        <v>387</v>
      </c>
      <c r="D46" s="8" t="s">
        <v>321</v>
      </c>
      <c r="E46" s="26"/>
      <c r="F46" s="16"/>
      <c r="G46" s="11">
        <f t="shared" si="1"/>
        <v>17.4</v>
      </c>
      <c r="H46" s="11">
        <f t="shared" si="1"/>
        <v>17.4</v>
      </c>
    </row>
    <row r="47" spans="1:8" ht="102">
      <c r="A47" s="21" t="s">
        <v>132</v>
      </c>
      <c r="B47" s="13" t="s">
        <v>35</v>
      </c>
      <c r="C47" s="14" t="s">
        <v>387</v>
      </c>
      <c r="D47" s="14" t="s">
        <v>321</v>
      </c>
      <c r="E47" s="16" t="s">
        <v>133</v>
      </c>
      <c r="F47" s="16"/>
      <c r="G47" s="17">
        <f t="shared" si="1"/>
        <v>17.4</v>
      </c>
      <c r="H47" s="17">
        <f t="shared" si="1"/>
        <v>17.4</v>
      </c>
    </row>
    <row r="48" spans="1:8" ht="24.75" customHeight="1">
      <c r="A48" s="21" t="s">
        <v>134</v>
      </c>
      <c r="B48" s="48" t="s">
        <v>303</v>
      </c>
      <c r="C48" s="14" t="s">
        <v>387</v>
      </c>
      <c r="D48" s="14" t="s">
        <v>321</v>
      </c>
      <c r="E48" s="16" t="s">
        <v>133</v>
      </c>
      <c r="F48" s="16" t="s">
        <v>316</v>
      </c>
      <c r="G48" s="17">
        <v>17.4</v>
      </c>
      <c r="H48" s="17">
        <v>17.4</v>
      </c>
    </row>
    <row r="49" spans="1:8" ht="12.75">
      <c r="A49" s="20" t="s">
        <v>238</v>
      </c>
      <c r="B49" s="7" t="s">
        <v>276</v>
      </c>
      <c r="C49" s="14" t="s">
        <v>387</v>
      </c>
      <c r="D49" s="8" t="s">
        <v>277</v>
      </c>
      <c r="E49" s="12"/>
      <c r="F49" s="12"/>
      <c r="G49" s="11">
        <f>G50+G53+G56</f>
        <v>1822.8</v>
      </c>
      <c r="H49" s="11">
        <f>H50+H53+H56</f>
        <v>1293.7</v>
      </c>
    </row>
    <row r="50" spans="1:8" ht="25.5">
      <c r="A50" s="20" t="s">
        <v>239</v>
      </c>
      <c r="B50" s="7" t="s">
        <v>282</v>
      </c>
      <c r="C50" s="14" t="s">
        <v>387</v>
      </c>
      <c r="D50" s="8" t="s">
        <v>283</v>
      </c>
      <c r="E50" s="12"/>
      <c r="F50" s="12"/>
      <c r="G50" s="11">
        <f>G51</f>
        <v>300</v>
      </c>
      <c r="H50" s="11">
        <f>H51</f>
        <v>40</v>
      </c>
    </row>
    <row r="51" spans="1:8" ht="90" customHeight="1">
      <c r="A51" s="21" t="s">
        <v>135</v>
      </c>
      <c r="B51" s="29" t="s">
        <v>136</v>
      </c>
      <c r="C51" s="14" t="s">
        <v>387</v>
      </c>
      <c r="D51" s="14" t="s">
        <v>283</v>
      </c>
      <c r="E51" s="16" t="s">
        <v>137</v>
      </c>
      <c r="F51" s="16"/>
      <c r="G51" s="17">
        <f>G52</f>
        <v>300</v>
      </c>
      <c r="H51" s="17">
        <f>H52</f>
        <v>40</v>
      </c>
    </row>
    <row r="52" spans="1:8" ht="25.5">
      <c r="A52" s="21" t="s">
        <v>138</v>
      </c>
      <c r="B52" s="13" t="s">
        <v>296</v>
      </c>
      <c r="C52" s="14" t="s">
        <v>387</v>
      </c>
      <c r="D52" s="14" t="s">
        <v>283</v>
      </c>
      <c r="E52" s="16" t="s">
        <v>137</v>
      </c>
      <c r="F52" s="16" t="s">
        <v>297</v>
      </c>
      <c r="G52" s="17">
        <v>300</v>
      </c>
      <c r="H52" s="17">
        <v>40</v>
      </c>
    </row>
    <row r="53" spans="1:8" ht="12.75">
      <c r="A53" s="20" t="s">
        <v>240</v>
      </c>
      <c r="B53" s="7" t="s">
        <v>347</v>
      </c>
      <c r="C53" s="14" t="s">
        <v>387</v>
      </c>
      <c r="D53" s="8" t="s">
        <v>370</v>
      </c>
      <c r="E53" s="12"/>
      <c r="F53" s="12"/>
      <c r="G53" s="11">
        <f>G54</f>
        <v>916.6</v>
      </c>
      <c r="H53" s="11">
        <f>H54</f>
        <v>834.4</v>
      </c>
    </row>
    <row r="54" spans="1:8" ht="76.5">
      <c r="A54" s="21" t="s">
        <v>139</v>
      </c>
      <c r="B54" s="79" t="s">
        <v>36</v>
      </c>
      <c r="C54" s="14" t="s">
        <v>387</v>
      </c>
      <c r="D54" s="14" t="s">
        <v>370</v>
      </c>
      <c r="E54" s="22" t="s">
        <v>140</v>
      </c>
      <c r="F54" s="16"/>
      <c r="G54" s="17">
        <f>G55</f>
        <v>916.6</v>
      </c>
      <c r="H54" s="17">
        <f>H55</f>
        <v>834.4</v>
      </c>
    </row>
    <row r="55" spans="1:8" ht="25.5">
      <c r="A55" s="21" t="s">
        <v>141</v>
      </c>
      <c r="B55" s="13" t="s">
        <v>296</v>
      </c>
      <c r="C55" s="14" t="s">
        <v>387</v>
      </c>
      <c r="D55" s="14" t="s">
        <v>370</v>
      </c>
      <c r="E55" s="22" t="s">
        <v>140</v>
      </c>
      <c r="F55" s="16" t="s">
        <v>297</v>
      </c>
      <c r="G55" s="17">
        <v>916.6</v>
      </c>
      <c r="H55" s="17">
        <v>834.4</v>
      </c>
    </row>
    <row r="56" spans="1:8" ht="12.75">
      <c r="A56" s="20" t="s">
        <v>241</v>
      </c>
      <c r="B56" s="7" t="s">
        <v>328</v>
      </c>
      <c r="C56" s="14" t="s">
        <v>387</v>
      </c>
      <c r="D56" s="8" t="s">
        <v>382</v>
      </c>
      <c r="E56" s="10"/>
      <c r="F56" s="12"/>
      <c r="G56" s="11">
        <f>G57+G59+G61+G63+G65</f>
        <v>606.2</v>
      </c>
      <c r="H56" s="11">
        <f>H57+H59+H61+H63+H65</f>
        <v>419.3</v>
      </c>
    </row>
    <row r="57" spans="1:8" ht="89.25">
      <c r="A57" s="21" t="s">
        <v>142</v>
      </c>
      <c r="B57" s="30" t="s">
        <v>37</v>
      </c>
      <c r="C57" s="14" t="s">
        <v>387</v>
      </c>
      <c r="D57" s="14" t="s">
        <v>382</v>
      </c>
      <c r="E57" s="22" t="s">
        <v>143</v>
      </c>
      <c r="F57" s="16"/>
      <c r="G57" s="17">
        <f>G58</f>
        <v>348.9</v>
      </c>
      <c r="H57" s="17">
        <f>H58</f>
        <v>268</v>
      </c>
    </row>
    <row r="58" spans="1:8" ht="26.25" customHeight="1">
      <c r="A58" s="21" t="s">
        <v>144</v>
      </c>
      <c r="B58" s="48" t="s">
        <v>303</v>
      </c>
      <c r="C58" s="14" t="s">
        <v>387</v>
      </c>
      <c r="D58" s="14" t="s">
        <v>382</v>
      </c>
      <c r="E58" s="22" t="s">
        <v>143</v>
      </c>
      <c r="F58" s="16" t="s">
        <v>316</v>
      </c>
      <c r="G58" s="17">
        <v>348.9</v>
      </c>
      <c r="H58" s="17">
        <v>268</v>
      </c>
    </row>
    <row r="59" spans="1:8" ht="90.75" customHeight="1">
      <c r="A59" s="21" t="s">
        <v>145</v>
      </c>
      <c r="B59" s="13" t="s">
        <v>38</v>
      </c>
      <c r="C59" s="14" t="s">
        <v>387</v>
      </c>
      <c r="D59" s="14" t="s">
        <v>382</v>
      </c>
      <c r="E59" s="22" t="s">
        <v>146</v>
      </c>
      <c r="F59" s="16"/>
      <c r="G59" s="17">
        <f>G60</f>
        <v>37.6</v>
      </c>
      <c r="H59" s="17">
        <f>H60</f>
        <v>37.6</v>
      </c>
    </row>
    <row r="60" spans="1:8" ht="26.25" customHeight="1">
      <c r="A60" s="21" t="s">
        <v>147</v>
      </c>
      <c r="B60" s="48" t="s">
        <v>303</v>
      </c>
      <c r="C60" s="14" t="s">
        <v>387</v>
      </c>
      <c r="D60" s="14" t="s">
        <v>382</v>
      </c>
      <c r="E60" s="22" t="s">
        <v>146</v>
      </c>
      <c r="F60" s="16" t="s">
        <v>316</v>
      </c>
      <c r="G60" s="17">
        <v>37.6</v>
      </c>
      <c r="H60" s="17">
        <v>37.6</v>
      </c>
    </row>
    <row r="61" spans="1:8" ht="114.75">
      <c r="A61" s="21" t="s">
        <v>148</v>
      </c>
      <c r="B61" s="23" t="s">
        <v>39</v>
      </c>
      <c r="C61" s="14" t="s">
        <v>387</v>
      </c>
      <c r="D61" s="14" t="s">
        <v>382</v>
      </c>
      <c r="E61" s="22" t="s">
        <v>149</v>
      </c>
      <c r="F61" s="16"/>
      <c r="G61" s="17">
        <f>G62</f>
        <v>128</v>
      </c>
      <c r="H61" s="17">
        <f>H62</f>
        <v>38.4</v>
      </c>
    </row>
    <row r="62" spans="1:8" ht="25.5">
      <c r="A62" s="21" t="s">
        <v>150</v>
      </c>
      <c r="B62" s="13" t="s">
        <v>296</v>
      </c>
      <c r="C62" s="14" t="s">
        <v>387</v>
      </c>
      <c r="D62" s="14" t="s">
        <v>382</v>
      </c>
      <c r="E62" s="22" t="s">
        <v>149</v>
      </c>
      <c r="F62" s="16" t="s">
        <v>297</v>
      </c>
      <c r="G62" s="17">
        <v>128</v>
      </c>
      <c r="H62" s="17">
        <v>38.4</v>
      </c>
    </row>
    <row r="63" spans="1:8" ht="102">
      <c r="A63" s="21" t="s">
        <v>151</v>
      </c>
      <c r="B63" s="13" t="s">
        <v>40</v>
      </c>
      <c r="C63" s="14" t="s">
        <v>387</v>
      </c>
      <c r="D63" s="14" t="s">
        <v>382</v>
      </c>
      <c r="E63" s="22" t="s">
        <v>152</v>
      </c>
      <c r="F63" s="16"/>
      <c r="G63" s="17">
        <f>G64</f>
        <v>5.6</v>
      </c>
      <c r="H63" s="17">
        <f>H64</f>
        <v>5.6</v>
      </c>
    </row>
    <row r="64" spans="1:8" ht="26.25" customHeight="1">
      <c r="A64" s="21" t="s">
        <v>153</v>
      </c>
      <c r="B64" s="48" t="s">
        <v>303</v>
      </c>
      <c r="C64" s="14" t="s">
        <v>387</v>
      </c>
      <c r="D64" s="14" t="s">
        <v>382</v>
      </c>
      <c r="E64" s="22" t="s">
        <v>152</v>
      </c>
      <c r="F64" s="16" t="s">
        <v>316</v>
      </c>
      <c r="G64" s="17">
        <v>5.6</v>
      </c>
      <c r="H64" s="17">
        <v>5.6</v>
      </c>
    </row>
    <row r="65" spans="1:8" ht="102">
      <c r="A65" s="21" t="s">
        <v>154</v>
      </c>
      <c r="B65" s="13" t="s">
        <v>41</v>
      </c>
      <c r="C65" s="14" t="s">
        <v>387</v>
      </c>
      <c r="D65" s="14" t="s">
        <v>382</v>
      </c>
      <c r="E65" s="22" t="s">
        <v>155</v>
      </c>
      <c r="F65" s="16"/>
      <c r="G65" s="17">
        <f>G66</f>
        <v>86.1</v>
      </c>
      <c r="H65" s="17">
        <f>H66</f>
        <v>69.7</v>
      </c>
    </row>
    <row r="66" spans="1:8" ht="25.5" customHeight="1">
      <c r="A66" s="21" t="s">
        <v>156</v>
      </c>
      <c r="B66" s="48" t="s">
        <v>303</v>
      </c>
      <c r="C66" s="14" t="s">
        <v>387</v>
      </c>
      <c r="D66" s="14" t="s">
        <v>382</v>
      </c>
      <c r="E66" s="22" t="s">
        <v>155</v>
      </c>
      <c r="F66" s="16" t="s">
        <v>316</v>
      </c>
      <c r="G66" s="17">
        <v>86.1</v>
      </c>
      <c r="H66" s="17">
        <v>69.7</v>
      </c>
    </row>
    <row r="67" spans="1:8" ht="12.75">
      <c r="A67" s="20" t="s">
        <v>242</v>
      </c>
      <c r="B67" s="7" t="s">
        <v>330</v>
      </c>
      <c r="C67" s="14" t="s">
        <v>387</v>
      </c>
      <c r="D67" s="8" t="s">
        <v>331</v>
      </c>
      <c r="E67" s="12"/>
      <c r="F67" s="12"/>
      <c r="G67" s="11">
        <f>G68+G75</f>
        <v>4714.2</v>
      </c>
      <c r="H67" s="11">
        <f>H68+H75</f>
        <v>3231.5</v>
      </c>
    </row>
    <row r="68" spans="1:8" ht="12.75">
      <c r="A68" s="20" t="s">
        <v>243</v>
      </c>
      <c r="B68" s="7" t="s">
        <v>348</v>
      </c>
      <c r="C68" s="14" t="s">
        <v>387</v>
      </c>
      <c r="D68" s="8" t="s">
        <v>371</v>
      </c>
      <c r="E68" s="12"/>
      <c r="F68" s="12"/>
      <c r="G68" s="11">
        <f>G69+G71+G73</f>
        <v>3646.9</v>
      </c>
      <c r="H68" s="11">
        <f>H69+H71+H73</f>
        <v>2312.9</v>
      </c>
    </row>
    <row r="69" spans="1:8" ht="102">
      <c r="A69" s="13" t="s">
        <v>157</v>
      </c>
      <c r="B69" s="23" t="s">
        <v>42</v>
      </c>
      <c r="C69" s="14" t="s">
        <v>387</v>
      </c>
      <c r="D69" s="14" t="s">
        <v>371</v>
      </c>
      <c r="E69" s="22" t="s">
        <v>158</v>
      </c>
      <c r="F69" s="16"/>
      <c r="G69" s="17">
        <f>G70</f>
        <v>1858.5</v>
      </c>
      <c r="H69" s="17">
        <f>H70</f>
        <v>1814.6</v>
      </c>
    </row>
    <row r="70" spans="1:8" ht="25.5">
      <c r="A70" s="47" t="s">
        <v>159</v>
      </c>
      <c r="B70" s="13" t="s">
        <v>296</v>
      </c>
      <c r="C70" s="14" t="s">
        <v>387</v>
      </c>
      <c r="D70" s="14" t="s">
        <v>371</v>
      </c>
      <c r="E70" s="22" t="s">
        <v>158</v>
      </c>
      <c r="F70" s="16" t="s">
        <v>297</v>
      </c>
      <c r="G70" s="17">
        <v>1858.5</v>
      </c>
      <c r="H70" s="17">
        <v>1814.6</v>
      </c>
    </row>
    <row r="71" spans="1:8" ht="38.25">
      <c r="A71" s="47" t="s">
        <v>160</v>
      </c>
      <c r="B71" s="13" t="s">
        <v>161</v>
      </c>
      <c r="C71" s="14" t="s">
        <v>387</v>
      </c>
      <c r="D71" s="14" t="s">
        <v>371</v>
      </c>
      <c r="E71" s="16" t="s">
        <v>162</v>
      </c>
      <c r="F71" s="16"/>
      <c r="G71" s="17">
        <f>G72</f>
        <v>1421.5</v>
      </c>
      <c r="H71" s="17">
        <f>H72</f>
        <v>131.5</v>
      </c>
    </row>
    <row r="72" spans="1:8" ht="25.5">
      <c r="A72" s="47" t="s">
        <v>163</v>
      </c>
      <c r="B72" s="13" t="s">
        <v>296</v>
      </c>
      <c r="C72" s="14" t="s">
        <v>387</v>
      </c>
      <c r="D72" s="14" t="s">
        <v>371</v>
      </c>
      <c r="E72" s="16" t="s">
        <v>162</v>
      </c>
      <c r="F72" s="16" t="s">
        <v>297</v>
      </c>
      <c r="G72" s="17">
        <v>1421.5</v>
      </c>
      <c r="H72" s="17">
        <v>131.5</v>
      </c>
    </row>
    <row r="73" spans="1:8" ht="89.25">
      <c r="A73" s="13" t="s">
        <v>164</v>
      </c>
      <c r="B73" s="23" t="s">
        <v>43</v>
      </c>
      <c r="C73" s="14" t="s">
        <v>387</v>
      </c>
      <c r="D73" s="14" t="s">
        <v>371</v>
      </c>
      <c r="E73" s="22" t="s">
        <v>165</v>
      </c>
      <c r="F73" s="16"/>
      <c r="G73" s="17">
        <f>G74</f>
        <v>366.9</v>
      </c>
      <c r="H73" s="17">
        <f>H74</f>
        <v>366.8</v>
      </c>
    </row>
    <row r="74" spans="1:8" ht="25.5">
      <c r="A74" s="13" t="s">
        <v>166</v>
      </c>
      <c r="B74" s="13" t="s">
        <v>296</v>
      </c>
      <c r="C74" s="14" t="s">
        <v>387</v>
      </c>
      <c r="D74" s="14" t="s">
        <v>371</v>
      </c>
      <c r="E74" s="22" t="s">
        <v>165</v>
      </c>
      <c r="F74" s="16" t="s">
        <v>297</v>
      </c>
      <c r="G74" s="17">
        <v>366.9</v>
      </c>
      <c r="H74" s="17">
        <v>366.8</v>
      </c>
    </row>
    <row r="75" spans="1:8" ht="25.5">
      <c r="A75" s="7" t="s">
        <v>244</v>
      </c>
      <c r="B75" s="7" t="s">
        <v>324</v>
      </c>
      <c r="C75" s="14" t="s">
        <v>387</v>
      </c>
      <c r="D75" s="8" t="s">
        <v>325</v>
      </c>
      <c r="E75" s="22"/>
      <c r="F75" s="16"/>
      <c r="G75" s="11">
        <f>G76</f>
        <v>1067.3</v>
      </c>
      <c r="H75" s="11">
        <f>H76</f>
        <v>918.6</v>
      </c>
    </row>
    <row r="76" spans="1:8" ht="76.5">
      <c r="A76" s="13" t="s">
        <v>167</v>
      </c>
      <c r="B76" s="13" t="s">
        <v>44</v>
      </c>
      <c r="C76" s="14" t="s">
        <v>387</v>
      </c>
      <c r="D76" s="14" t="s">
        <v>325</v>
      </c>
      <c r="E76" s="22" t="s">
        <v>168</v>
      </c>
      <c r="F76" s="16"/>
      <c r="G76" s="17">
        <f>G77</f>
        <v>1067.3</v>
      </c>
      <c r="H76" s="17">
        <f>H77</f>
        <v>918.6</v>
      </c>
    </row>
    <row r="77" spans="1:8" ht="26.25" customHeight="1">
      <c r="A77" s="13" t="s">
        <v>169</v>
      </c>
      <c r="B77" s="48" t="s">
        <v>303</v>
      </c>
      <c r="C77" s="14" t="s">
        <v>387</v>
      </c>
      <c r="D77" s="14" t="s">
        <v>325</v>
      </c>
      <c r="E77" s="22" t="s">
        <v>168</v>
      </c>
      <c r="F77" s="16" t="s">
        <v>316</v>
      </c>
      <c r="G77" s="17">
        <v>1067.3</v>
      </c>
      <c r="H77" s="17">
        <v>918.6</v>
      </c>
    </row>
    <row r="78" spans="1:8" ht="12.75">
      <c r="A78" s="7" t="s">
        <v>245</v>
      </c>
      <c r="B78" s="7" t="s">
        <v>332</v>
      </c>
      <c r="C78" s="14" t="s">
        <v>387</v>
      </c>
      <c r="D78" s="8" t="s">
        <v>333</v>
      </c>
      <c r="E78" s="12"/>
      <c r="F78" s="12"/>
      <c r="G78" s="11">
        <f>G79+G82+G90</f>
        <v>6391.3</v>
      </c>
      <c r="H78" s="11">
        <f>H79+H82+H90</f>
        <v>4466</v>
      </c>
    </row>
    <row r="79" spans="1:8" ht="12.75">
      <c r="A79" s="7" t="s">
        <v>246</v>
      </c>
      <c r="B79" s="7" t="s">
        <v>386</v>
      </c>
      <c r="C79" s="14" t="s">
        <v>387</v>
      </c>
      <c r="D79" s="8" t="s">
        <v>388</v>
      </c>
      <c r="E79" s="12"/>
      <c r="F79" s="12"/>
      <c r="G79" s="11">
        <f>G80</f>
        <v>1120.2</v>
      </c>
      <c r="H79" s="11">
        <f>H80</f>
        <v>840.1</v>
      </c>
    </row>
    <row r="80" spans="1:8" ht="165.75">
      <c r="A80" s="21" t="s">
        <v>170</v>
      </c>
      <c r="B80" s="29" t="s">
        <v>171</v>
      </c>
      <c r="C80" s="14" t="s">
        <v>387</v>
      </c>
      <c r="D80" s="14" t="s">
        <v>388</v>
      </c>
      <c r="E80" s="16" t="s">
        <v>172</v>
      </c>
      <c r="F80" s="12"/>
      <c r="G80" s="17">
        <f>G81</f>
        <v>1120.2</v>
      </c>
      <c r="H80" s="17">
        <f>H81</f>
        <v>840.1</v>
      </c>
    </row>
    <row r="81" spans="1:8" ht="25.5">
      <c r="A81" s="21" t="s">
        <v>173</v>
      </c>
      <c r="B81" s="13" t="s">
        <v>47</v>
      </c>
      <c r="C81" s="14" t="s">
        <v>387</v>
      </c>
      <c r="D81" s="14" t="s">
        <v>388</v>
      </c>
      <c r="E81" s="16" t="s">
        <v>172</v>
      </c>
      <c r="F81" s="16" t="s">
        <v>323</v>
      </c>
      <c r="G81" s="17">
        <v>1120.2</v>
      </c>
      <c r="H81" s="17">
        <v>840.1</v>
      </c>
    </row>
    <row r="82" spans="1:8" ht="12.75">
      <c r="A82" s="20" t="s">
        <v>247</v>
      </c>
      <c r="B82" s="7" t="s">
        <v>353</v>
      </c>
      <c r="C82" s="14" t="s">
        <v>387</v>
      </c>
      <c r="D82" s="8" t="s">
        <v>372</v>
      </c>
      <c r="E82" s="12"/>
      <c r="F82" s="12"/>
      <c r="G82" s="11">
        <f>G83+G86+G88</f>
        <v>4594.3</v>
      </c>
      <c r="H82" s="11">
        <f>H83+H86+H88</f>
        <v>3183.9</v>
      </c>
    </row>
    <row r="83" spans="1:8" ht="38.25">
      <c r="A83" s="13" t="s">
        <v>174</v>
      </c>
      <c r="B83" s="13" t="s">
        <v>307</v>
      </c>
      <c r="C83" s="14" t="s">
        <v>387</v>
      </c>
      <c r="D83" s="14" t="s">
        <v>372</v>
      </c>
      <c r="E83" s="16" t="s">
        <v>27</v>
      </c>
      <c r="F83" s="16"/>
      <c r="G83" s="17">
        <f>G84+G85</f>
        <v>1443.4</v>
      </c>
      <c r="H83" s="17">
        <f>H84+H85</f>
        <v>1016.9</v>
      </c>
    </row>
    <row r="84" spans="1:8" ht="63.75">
      <c r="A84" s="13" t="s">
        <v>175</v>
      </c>
      <c r="B84" s="28" t="s">
        <v>85</v>
      </c>
      <c r="C84" s="14" t="s">
        <v>387</v>
      </c>
      <c r="D84" s="14" t="s">
        <v>372</v>
      </c>
      <c r="E84" s="16" t="s">
        <v>27</v>
      </c>
      <c r="F84" s="16" t="s">
        <v>293</v>
      </c>
      <c r="G84" s="17">
        <v>1341.4</v>
      </c>
      <c r="H84" s="17">
        <v>946.9</v>
      </c>
    </row>
    <row r="85" spans="1:8" ht="25.5">
      <c r="A85" s="13" t="s">
        <v>176</v>
      </c>
      <c r="B85" s="13" t="s">
        <v>296</v>
      </c>
      <c r="C85" s="14" t="s">
        <v>387</v>
      </c>
      <c r="D85" s="14" t="s">
        <v>372</v>
      </c>
      <c r="E85" s="16" t="s">
        <v>27</v>
      </c>
      <c r="F85" s="16" t="s">
        <v>297</v>
      </c>
      <c r="G85" s="17">
        <v>102</v>
      </c>
      <c r="H85" s="17">
        <v>70</v>
      </c>
    </row>
    <row r="86" spans="1:8" ht="51">
      <c r="A86" s="13" t="s">
        <v>177</v>
      </c>
      <c r="B86" s="30" t="s">
        <v>308</v>
      </c>
      <c r="C86" s="14" t="s">
        <v>387</v>
      </c>
      <c r="D86" s="14" t="s">
        <v>372</v>
      </c>
      <c r="E86" s="22" t="s">
        <v>28</v>
      </c>
      <c r="F86" s="16"/>
      <c r="G86" s="17">
        <f>G87</f>
        <v>2507.9</v>
      </c>
      <c r="H86" s="17">
        <f>H87</f>
        <v>1719.7</v>
      </c>
    </row>
    <row r="87" spans="1:8" ht="25.5">
      <c r="A87" s="13" t="s">
        <v>178</v>
      </c>
      <c r="B87" s="13" t="s">
        <v>47</v>
      </c>
      <c r="C87" s="14" t="s">
        <v>387</v>
      </c>
      <c r="D87" s="14" t="s">
        <v>372</v>
      </c>
      <c r="E87" s="22" t="s">
        <v>28</v>
      </c>
      <c r="F87" s="16" t="s">
        <v>323</v>
      </c>
      <c r="G87" s="17">
        <v>2507.9</v>
      </c>
      <c r="H87" s="17">
        <v>1719.7</v>
      </c>
    </row>
    <row r="88" spans="1:8" ht="38.25">
      <c r="A88" s="13" t="s">
        <v>179</v>
      </c>
      <c r="B88" s="13" t="s">
        <v>180</v>
      </c>
      <c r="C88" s="14" t="s">
        <v>387</v>
      </c>
      <c r="D88" s="14" t="s">
        <v>372</v>
      </c>
      <c r="E88" s="22" t="s">
        <v>29</v>
      </c>
      <c r="F88" s="16"/>
      <c r="G88" s="17">
        <f>G89</f>
        <v>643</v>
      </c>
      <c r="H88" s="17">
        <f>H89</f>
        <v>447.3</v>
      </c>
    </row>
    <row r="89" spans="1:8" ht="25.5">
      <c r="A89" s="13" t="s">
        <v>181</v>
      </c>
      <c r="B89" s="13" t="s">
        <v>47</v>
      </c>
      <c r="C89" s="14" t="s">
        <v>387</v>
      </c>
      <c r="D89" s="14" t="s">
        <v>372</v>
      </c>
      <c r="E89" s="22" t="s">
        <v>29</v>
      </c>
      <c r="F89" s="16" t="s">
        <v>323</v>
      </c>
      <c r="G89" s="17">
        <v>643</v>
      </c>
      <c r="H89" s="17">
        <v>447.3</v>
      </c>
    </row>
    <row r="90" spans="1:8" ht="13.5" customHeight="1">
      <c r="A90" s="7" t="s">
        <v>248</v>
      </c>
      <c r="B90" s="27" t="s">
        <v>373</v>
      </c>
      <c r="C90" s="14" t="s">
        <v>387</v>
      </c>
      <c r="D90" s="8" t="s">
        <v>334</v>
      </c>
      <c r="E90" s="22"/>
      <c r="F90" s="16"/>
      <c r="G90" s="11">
        <f>G91</f>
        <v>676.8</v>
      </c>
      <c r="H90" s="11">
        <f>H91</f>
        <v>442</v>
      </c>
    </row>
    <row r="91" spans="1:8" ht="78" customHeight="1">
      <c r="A91" s="13" t="s">
        <v>182</v>
      </c>
      <c r="B91" s="13" t="s">
        <v>45</v>
      </c>
      <c r="C91" s="14" t="s">
        <v>387</v>
      </c>
      <c r="D91" s="14" t="s">
        <v>334</v>
      </c>
      <c r="E91" s="22" t="s">
        <v>183</v>
      </c>
      <c r="F91" s="16"/>
      <c r="G91" s="17">
        <f>G92</f>
        <v>676.8</v>
      </c>
      <c r="H91" s="17">
        <f>H92</f>
        <v>442</v>
      </c>
    </row>
    <row r="92" spans="1:8" ht="27" customHeight="1">
      <c r="A92" s="13" t="s">
        <v>184</v>
      </c>
      <c r="B92" s="48" t="s">
        <v>303</v>
      </c>
      <c r="C92" s="14" t="s">
        <v>387</v>
      </c>
      <c r="D92" s="14" t="s">
        <v>334</v>
      </c>
      <c r="E92" s="22" t="s">
        <v>183</v>
      </c>
      <c r="F92" s="16" t="s">
        <v>316</v>
      </c>
      <c r="G92" s="17">
        <v>676.8</v>
      </c>
      <c r="H92" s="17">
        <v>442</v>
      </c>
    </row>
    <row r="93" spans="1:8" ht="12.75">
      <c r="A93" s="7" t="s">
        <v>249</v>
      </c>
      <c r="B93" s="27" t="s">
        <v>335</v>
      </c>
      <c r="C93" s="14" t="s">
        <v>387</v>
      </c>
      <c r="D93" s="8" t="s">
        <v>336</v>
      </c>
      <c r="E93" s="22"/>
      <c r="F93" s="16"/>
      <c r="G93" s="11">
        <f aca="true" t="shared" si="2" ref="G93:H95">G94</f>
        <v>583.2</v>
      </c>
      <c r="H93" s="11">
        <f t="shared" si="2"/>
        <v>347.2</v>
      </c>
    </row>
    <row r="94" spans="1:8" ht="12.75">
      <c r="A94" s="7" t="s">
        <v>250</v>
      </c>
      <c r="B94" s="27" t="s">
        <v>337</v>
      </c>
      <c r="C94" s="14" t="s">
        <v>387</v>
      </c>
      <c r="D94" s="8" t="s">
        <v>383</v>
      </c>
      <c r="E94" s="22"/>
      <c r="F94" s="16"/>
      <c r="G94" s="11">
        <f t="shared" si="2"/>
        <v>583.2</v>
      </c>
      <c r="H94" s="11">
        <f t="shared" si="2"/>
        <v>347.2</v>
      </c>
    </row>
    <row r="95" spans="1:8" ht="140.25">
      <c r="A95" s="13" t="s">
        <v>185</v>
      </c>
      <c r="B95" s="30" t="s">
        <v>46</v>
      </c>
      <c r="C95" s="14" t="s">
        <v>387</v>
      </c>
      <c r="D95" s="14" t="s">
        <v>383</v>
      </c>
      <c r="E95" s="22" t="s">
        <v>186</v>
      </c>
      <c r="F95" s="16"/>
      <c r="G95" s="17">
        <f t="shared" si="2"/>
        <v>583.2</v>
      </c>
      <c r="H95" s="17">
        <f t="shared" si="2"/>
        <v>347.2</v>
      </c>
    </row>
    <row r="96" spans="1:8" ht="27" customHeight="1">
      <c r="A96" s="13" t="s">
        <v>187</v>
      </c>
      <c r="B96" s="48" t="s">
        <v>303</v>
      </c>
      <c r="C96" s="14" t="s">
        <v>387</v>
      </c>
      <c r="D96" s="14" t="s">
        <v>383</v>
      </c>
      <c r="E96" s="22" t="s">
        <v>186</v>
      </c>
      <c r="F96" s="16" t="s">
        <v>316</v>
      </c>
      <c r="G96" s="17">
        <v>583.2</v>
      </c>
      <c r="H96" s="17">
        <v>347.2</v>
      </c>
    </row>
    <row r="97" spans="1:8" ht="12.75">
      <c r="A97" s="7" t="s">
        <v>251</v>
      </c>
      <c r="B97" s="7" t="s">
        <v>338</v>
      </c>
      <c r="C97" s="14" t="s">
        <v>387</v>
      </c>
      <c r="D97" s="8" t="s">
        <v>339</v>
      </c>
      <c r="E97" s="22"/>
      <c r="F97" s="16"/>
      <c r="G97" s="11">
        <f aca="true" t="shared" si="3" ref="G97:H99">G98</f>
        <v>918.7</v>
      </c>
      <c r="H97" s="11">
        <f t="shared" si="3"/>
        <v>513.6</v>
      </c>
    </row>
    <row r="98" spans="1:8" ht="12.75">
      <c r="A98" s="7" t="s">
        <v>252</v>
      </c>
      <c r="B98" s="7" t="s">
        <v>352</v>
      </c>
      <c r="C98" s="14" t="s">
        <v>387</v>
      </c>
      <c r="D98" s="8" t="s">
        <v>384</v>
      </c>
      <c r="E98" s="22"/>
      <c r="F98" s="16"/>
      <c r="G98" s="11">
        <f t="shared" si="3"/>
        <v>918.7</v>
      </c>
      <c r="H98" s="11">
        <f t="shared" si="3"/>
        <v>513.6</v>
      </c>
    </row>
    <row r="99" spans="1:8" ht="25.5">
      <c r="A99" s="13" t="s">
        <v>188</v>
      </c>
      <c r="B99" s="23" t="s">
        <v>189</v>
      </c>
      <c r="C99" s="14" t="s">
        <v>387</v>
      </c>
      <c r="D99" s="14" t="s">
        <v>384</v>
      </c>
      <c r="E99" s="22" t="s">
        <v>190</v>
      </c>
      <c r="F99" s="16"/>
      <c r="G99" s="17">
        <f t="shared" si="3"/>
        <v>918.7</v>
      </c>
      <c r="H99" s="17">
        <f t="shared" si="3"/>
        <v>513.6</v>
      </c>
    </row>
    <row r="100" spans="1:8" ht="25.5">
      <c r="A100" s="13" t="s">
        <v>191</v>
      </c>
      <c r="B100" s="13" t="s">
        <v>296</v>
      </c>
      <c r="C100" s="14" t="s">
        <v>387</v>
      </c>
      <c r="D100" s="14" t="s">
        <v>384</v>
      </c>
      <c r="E100" s="22" t="s">
        <v>190</v>
      </c>
      <c r="F100" s="16" t="s">
        <v>297</v>
      </c>
      <c r="G100" s="17">
        <v>918.7</v>
      </c>
      <c r="H100" s="17">
        <v>513.6</v>
      </c>
    </row>
    <row r="101" spans="1:8" ht="15.75">
      <c r="A101" s="41"/>
      <c r="B101" s="65" t="s">
        <v>340</v>
      </c>
      <c r="C101" s="15"/>
      <c r="D101" s="61"/>
      <c r="E101" s="61"/>
      <c r="F101" s="62"/>
      <c r="G101" s="11">
        <f>G6</f>
        <v>45603.299999999996</v>
      </c>
      <c r="H101" s="11">
        <f>H6</f>
        <v>26177.3</v>
      </c>
    </row>
  </sheetData>
  <mergeCells count="4">
    <mergeCell ref="A1:H1"/>
    <mergeCell ref="C2:H2"/>
    <mergeCell ref="A3:H3"/>
    <mergeCell ref="A4:H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H2" sqref="H2"/>
    </sheetView>
  </sheetViews>
  <sheetFormatPr defaultColWidth="9.140625" defaultRowHeight="12.75"/>
  <cols>
    <col min="1" max="1" width="25.57421875" style="0" customWidth="1"/>
    <col min="2" max="2" width="42.57421875" style="0" customWidth="1"/>
    <col min="3" max="3" width="12.140625" style="0" customWidth="1"/>
    <col min="4" max="4" width="11.8515625" style="0" customWidth="1"/>
  </cols>
  <sheetData>
    <row r="1" spans="1:4" ht="12.75">
      <c r="A1" s="85" t="s">
        <v>197</v>
      </c>
      <c r="B1" s="85"/>
      <c r="C1" s="85"/>
      <c r="D1" s="85"/>
    </row>
    <row r="2" spans="1:7" ht="52.5" customHeight="1">
      <c r="A2" s="31"/>
      <c r="B2" s="90" t="s">
        <v>2</v>
      </c>
      <c r="C2" s="90"/>
      <c r="D2" s="90"/>
      <c r="E2" s="76"/>
      <c r="F2" s="76"/>
      <c r="G2" s="76"/>
    </row>
    <row r="3" spans="1:4" ht="105" customHeight="1">
      <c r="A3" s="96" t="s">
        <v>48</v>
      </c>
      <c r="B3" s="96"/>
      <c r="C3" s="96"/>
      <c r="D3" s="96"/>
    </row>
    <row r="4" spans="1:4" ht="12.75">
      <c r="A4" s="97"/>
      <c r="B4" s="97"/>
      <c r="C4" s="97"/>
      <c r="D4" s="32"/>
    </row>
    <row r="5" spans="1:4" ht="115.5">
      <c r="A5" s="33" t="s">
        <v>349</v>
      </c>
      <c r="B5" s="33" t="s">
        <v>375</v>
      </c>
      <c r="C5" s="66" t="s">
        <v>192</v>
      </c>
      <c r="D5" s="80" t="s">
        <v>25</v>
      </c>
    </row>
    <row r="6" spans="1:4" ht="33">
      <c r="A6" s="34"/>
      <c r="B6" s="35" t="s">
        <v>376</v>
      </c>
      <c r="C6" s="81">
        <f>C7</f>
        <v>-1999.9999999999927</v>
      </c>
      <c r="D6" s="81">
        <f>D7</f>
        <v>6119.299999999999</v>
      </c>
    </row>
    <row r="7" spans="1:4" ht="16.5">
      <c r="A7" s="36" t="s">
        <v>391</v>
      </c>
      <c r="B7" s="35" t="s">
        <v>392</v>
      </c>
      <c r="C7" s="82">
        <f>C8</f>
        <v>-1999.9999999999927</v>
      </c>
      <c r="D7" s="82">
        <f>D8</f>
        <v>6119.299999999999</v>
      </c>
    </row>
    <row r="8" spans="1:4" ht="33">
      <c r="A8" s="36" t="s">
        <v>393</v>
      </c>
      <c r="B8" s="37" t="s">
        <v>377</v>
      </c>
      <c r="C8" s="82">
        <f>C11</f>
        <v>-1999.9999999999927</v>
      </c>
      <c r="D8" s="82">
        <f>D11</f>
        <v>6119.299999999999</v>
      </c>
    </row>
    <row r="9" spans="1:4" ht="66">
      <c r="A9" s="36" t="s">
        <v>326</v>
      </c>
      <c r="B9" s="37" t="s">
        <v>304</v>
      </c>
      <c r="C9" s="82">
        <f>-'Доходы-1'!D79</f>
        <v>-50500</v>
      </c>
      <c r="D9" s="82">
        <f>-'Доходы-1'!E79</f>
        <v>-36534.6</v>
      </c>
    </row>
    <row r="10" spans="1:4" ht="66">
      <c r="A10" s="36" t="s">
        <v>327</v>
      </c>
      <c r="B10" s="35" t="s">
        <v>305</v>
      </c>
      <c r="C10" s="82">
        <f>'Расходы-2 вед.'!G123</f>
        <v>52499.99999999999</v>
      </c>
      <c r="D10" s="82">
        <f>'Расходы-2 вед.'!H123</f>
        <v>30415.3</v>
      </c>
    </row>
    <row r="11" spans="1:4" ht="16.5">
      <c r="A11" s="95" t="s">
        <v>378</v>
      </c>
      <c r="B11" s="95"/>
      <c r="C11" s="83">
        <f>-C9-C10</f>
        <v>-1999.9999999999927</v>
      </c>
      <c r="D11" s="83">
        <f>-D9-D10</f>
        <v>6119.299999999999</v>
      </c>
    </row>
  </sheetData>
  <mergeCells count="5">
    <mergeCell ref="A11:B11"/>
    <mergeCell ref="A1:D1"/>
    <mergeCell ref="B2:D2"/>
    <mergeCell ref="A3:D3"/>
    <mergeCell ref="A4:C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H2" sqref="H2"/>
    </sheetView>
  </sheetViews>
  <sheetFormatPr defaultColWidth="9.140625" defaultRowHeight="12.75"/>
  <cols>
    <col min="1" max="1" width="40.7109375" style="0" customWidth="1"/>
    <col min="2" max="2" width="17.140625" style="0" customWidth="1"/>
    <col min="3" max="3" width="16.421875" style="0" customWidth="1"/>
    <col min="4" max="4" width="17.00390625" style="0" customWidth="1"/>
  </cols>
  <sheetData>
    <row r="1" spans="1:4" ht="12.75">
      <c r="A1" s="99" t="s">
        <v>442</v>
      </c>
      <c r="B1" s="99"/>
      <c r="C1" s="99"/>
      <c r="D1" s="99"/>
    </row>
    <row r="2" spans="1:7" ht="89.25" customHeight="1">
      <c r="A2" s="31"/>
      <c r="B2" s="90" t="s">
        <v>2</v>
      </c>
      <c r="C2" s="90"/>
      <c r="D2" s="90"/>
      <c r="E2" s="76"/>
      <c r="F2" s="76"/>
      <c r="G2" s="76"/>
    </row>
    <row r="3" spans="1:4" ht="78.75" customHeight="1">
      <c r="A3" s="100" t="s">
        <v>49</v>
      </c>
      <c r="B3" s="100"/>
      <c r="C3" s="100"/>
      <c r="D3" s="100"/>
    </row>
    <row r="4" spans="1:4" ht="16.5">
      <c r="A4" s="101" t="s">
        <v>443</v>
      </c>
      <c r="B4" s="101" t="s">
        <v>444</v>
      </c>
      <c r="C4" s="101"/>
      <c r="D4" s="101" t="s">
        <v>445</v>
      </c>
    </row>
    <row r="5" spans="1:4" ht="16.5">
      <c r="A5" s="102"/>
      <c r="B5" s="67" t="s">
        <v>446</v>
      </c>
      <c r="C5" s="67" t="s">
        <v>447</v>
      </c>
      <c r="D5" s="102"/>
    </row>
    <row r="6" spans="1:4" ht="38.25" customHeight="1">
      <c r="A6" s="98" t="s">
        <v>50</v>
      </c>
      <c r="B6" s="98"/>
      <c r="C6" s="98"/>
      <c r="D6" s="98"/>
    </row>
    <row r="7" spans="1:4" ht="16.5">
      <c r="A7" s="68" t="s">
        <v>448</v>
      </c>
      <c r="B7" s="69">
        <v>2</v>
      </c>
      <c r="C7" s="69">
        <v>2</v>
      </c>
      <c r="D7" s="70">
        <v>68</v>
      </c>
    </row>
    <row r="8" spans="1:4" ht="16.5">
      <c r="A8" s="68" t="s">
        <v>449</v>
      </c>
      <c r="B8" s="69">
        <v>1</v>
      </c>
      <c r="C8" s="69">
        <v>1</v>
      </c>
      <c r="D8" s="70">
        <v>48.8</v>
      </c>
    </row>
    <row r="9" spans="1:4" ht="33.75" customHeight="1">
      <c r="A9" s="98" t="s">
        <v>450</v>
      </c>
      <c r="B9" s="98"/>
      <c r="C9" s="98"/>
      <c r="D9" s="98"/>
    </row>
    <row r="10" spans="1:4" ht="16.5">
      <c r="A10" s="68" t="s">
        <v>448</v>
      </c>
      <c r="B10" s="67"/>
      <c r="C10" s="67"/>
      <c r="D10" s="71"/>
    </row>
    <row r="11" spans="1:4" ht="16.5">
      <c r="A11" s="68" t="s">
        <v>449</v>
      </c>
      <c r="B11" s="67">
        <v>3</v>
      </c>
      <c r="C11" s="67">
        <v>2</v>
      </c>
      <c r="D11" s="71">
        <v>67.7</v>
      </c>
    </row>
    <row r="12" spans="1:4" ht="33" customHeight="1">
      <c r="A12" s="98" t="s">
        <v>51</v>
      </c>
      <c r="B12" s="98"/>
      <c r="C12" s="98"/>
      <c r="D12" s="98"/>
    </row>
    <row r="13" spans="1:4" ht="16.5">
      <c r="A13" s="68" t="s">
        <v>448</v>
      </c>
      <c r="B13" s="67"/>
      <c r="C13" s="67"/>
      <c r="D13" s="72"/>
    </row>
    <row r="14" spans="1:4" ht="16.5">
      <c r="A14" s="68" t="s">
        <v>449</v>
      </c>
      <c r="B14" s="67">
        <v>13</v>
      </c>
      <c r="C14" s="67">
        <v>13</v>
      </c>
      <c r="D14" s="72">
        <v>47.7</v>
      </c>
    </row>
    <row r="15" spans="1:4" ht="16.5">
      <c r="A15" s="73"/>
      <c r="B15" s="74">
        <f>B7+B8+B11+B14</f>
        <v>19</v>
      </c>
      <c r="C15" s="74">
        <f>C7+C8+C11+C14</f>
        <v>18</v>
      </c>
      <c r="D15" s="74"/>
    </row>
  </sheetData>
  <mergeCells count="9">
    <mergeCell ref="A6:D6"/>
    <mergeCell ref="A9:D9"/>
    <mergeCell ref="A12:D12"/>
    <mergeCell ref="A1:D1"/>
    <mergeCell ref="A3:D3"/>
    <mergeCell ref="A4:A5"/>
    <mergeCell ref="B4:C4"/>
    <mergeCell ref="D4:D5"/>
    <mergeCell ref="B2:D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</cp:lastModifiedBy>
  <cp:lastPrinted>2015-10-23T11:54:13Z</cp:lastPrinted>
  <dcterms:created xsi:type="dcterms:W3CDTF">1996-10-08T23:32:33Z</dcterms:created>
  <dcterms:modified xsi:type="dcterms:W3CDTF">2015-10-23T11:54:15Z</dcterms:modified>
  <cp:category/>
  <cp:version/>
  <cp:contentType/>
  <cp:contentStatus/>
</cp:coreProperties>
</file>